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tia\OneDrive\Escritorio\Página Censea\"/>
    </mc:Choice>
  </mc:AlternateContent>
  <xr:revisionPtr revIDLastSave="5" documentId="13_ncr:4000b_{F6C34339-CACD-4AC4-B6D8-CD2DA9F15E53}" xr6:coauthVersionLast="38" xr6:coauthVersionMax="38" xr10:uidLastSave="{86D53FCD-8F0C-406D-8B40-246E85B115ED}"/>
  <bookViews>
    <workbookView xWindow="32760" yWindow="32760" windowWidth="20490" windowHeight="7545" xr2:uid="{00000000-000D-0000-FFFF-FFFF00000000}"/>
  </bookViews>
  <sheets>
    <sheet name="Càlculo Retenciones" sheetId="1" r:id="rId1"/>
    <sheet name="Tabla LEGIS 2018" sheetId="2" r:id="rId2"/>
  </sheets>
  <definedNames>
    <definedName name="_xlnm._FilterDatabase" localSheetId="0" hidden="1">'Càlculo Retenciones'!$C$7:$G$7</definedName>
    <definedName name="Arrendamientos">'Càlculo Retenciones'!$Q$92:$Q$94</definedName>
    <definedName name="Comisiones">'Càlculo Retenciones'!$Q$27:$Q$32</definedName>
    <definedName name="Compras">'Càlculo Retenciones'!$Q$48:$Q$56</definedName>
    <definedName name="Contratos_de_construcción">'Càlculo Retenciones'!$Q$98</definedName>
    <definedName name="Contratos_de_construcción_por_el_sistema_de_administración_delegada">'Càlculo Retenciones'!$Q$102:$Q$105</definedName>
    <definedName name="Dividendos_y_participaciones">'Càlculo Retenciones'!$Q$65:$Q$66</definedName>
    <definedName name="Enajenacion_de_activos_fijos_de_personas_naturales">'Càlculo Retenciones'!$Q$70</definedName>
    <definedName name="Honorarios">'Càlculo Retenciones'!$Q$13:$Q$23</definedName>
    <definedName name="Otros_pagos_sujetos_a_retención">'Càlculo Retenciones'!$Q$4:$Q$10</definedName>
    <definedName name="Pagos_al_exterior">'Càlculo Retenciones'!$Q$35:$Q$36</definedName>
    <definedName name="Rendimientos_financieros_e_intereses">'Càlculo Retenciones'!$Q$60:$Q$61</definedName>
    <definedName name="Rentas_de_trabajo">'Càlculo Retenciones'!$Q$39:$Q$44</definedName>
    <definedName name="Rubros">'Càlculo Retenciones'!$S$4:$S$16</definedName>
    <definedName name="Servicios">'Càlculo Retenciones'!$Q$74:$Q$88</definedName>
    <definedName name="TArrendamientos">'Càlculo Retenciones'!$R$92:$R$94</definedName>
    <definedName name="TASAS">'Càlculo Retenciones'!$R$4:$R$105</definedName>
    <definedName name="TComisiones">'Càlculo Retenciones'!$R$27:$R$32</definedName>
    <definedName name="TCompras">'Càlculo Retenciones'!$R$48:$R$56</definedName>
    <definedName name="TContratos1">'Càlculo Retenciones'!$R$98</definedName>
    <definedName name="TContratos2">'Càlculo Retenciones'!$R$102:$R$105</definedName>
    <definedName name="TDividendos">'Càlculo Retenciones'!$R$65:$R$66</definedName>
    <definedName name="TEnajenacion">'Càlculo Retenciones'!$R$70</definedName>
    <definedName name="THonorarios">'Càlculo Retenciones'!$R$13:$R$23</definedName>
    <definedName name="TOtros">'Càlculo Retenciones'!$R$4:$R$10</definedName>
    <definedName name="TPagos">'Càlculo Retenciones'!$R$35:$R$36</definedName>
    <definedName name="TRendimientos">'Càlculo Retenciones'!$R$60:$R$61</definedName>
    <definedName name="TRentas">'Càlculo Retenciones'!$R$39:$R$44</definedName>
    <definedName name="TServicios">'Càlculo Retenciones'!$R$74:$R$88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1" i="1" l="1"/>
  <c r="D15" i="1" s="1"/>
  <c r="H27" i="1"/>
</calcChain>
</file>

<file path=xl/sharedStrings.xml><?xml version="1.0" encoding="utf-8"?>
<sst xmlns="http://schemas.openxmlformats.org/spreadsheetml/2006/main" count="106" uniqueCount="93">
  <si>
    <t>Compras</t>
  </si>
  <si>
    <t>Servicios</t>
  </si>
  <si>
    <t>Arrendamientos</t>
  </si>
  <si>
    <t>Pagos al exterior</t>
  </si>
  <si>
    <t>RUBRO</t>
  </si>
  <si>
    <t>CONCEPTO</t>
  </si>
  <si>
    <t>Ingresos originados en la prestaciòn de servicios de manera personal o vinculacion laboral</t>
  </si>
  <si>
    <t>Compras de bienes y productos agricolas o pecuarios sin procesamiento industrial</t>
  </si>
  <si>
    <t>Compra de café pergamino o cereza</t>
  </si>
  <si>
    <t>Compra de combustible o derivados del petroleo</t>
  </si>
  <si>
    <t>Servicios en general (Personas juridicas y naturales declarantes de renta)</t>
  </si>
  <si>
    <t>Servicios en general (Personas naturales NO declarantes de renta)</t>
  </si>
  <si>
    <t>Servicios prestados por empresas temporales</t>
  </si>
  <si>
    <t>Servicios de vigilancia y aseo (Empresas)</t>
  </si>
  <si>
    <t>Servicios integrales de salud</t>
  </si>
  <si>
    <t>Servicios de hoteles, restaurantes, hospedaje</t>
  </si>
  <si>
    <t>Servicios de transporte nacional de pasajeros (terrestre)</t>
  </si>
  <si>
    <t>Servicio de transporte nacional de pasajeros (aereo, maritimo)</t>
  </si>
  <si>
    <t>Servicio de transporte internacional de carga (terrestre)</t>
  </si>
  <si>
    <t>Servicio de transporte internacional de pasajeros (terrestre)</t>
  </si>
  <si>
    <t>Arrendamiento de bienes muebles</t>
  </si>
  <si>
    <t>Arrendamiento de bienes raices</t>
  </si>
  <si>
    <t>Contratos de construccion, urbanizacion o confeccion de obra material de bien inmueble</t>
  </si>
  <si>
    <t>Loterias, Rifas, Apuestas, y Similares</t>
  </si>
  <si>
    <t>Enajenacion de Activos Fijos</t>
  </si>
  <si>
    <t>Intereses, comisones, honorarios, regalias, arrendamientos, compensacionespor servicios personales, o explotacion de toda especie de propiedad industrial</t>
  </si>
  <si>
    <t>TARIFA</t>
  </si>
  <si>
    <t>CIFRA O VALOR</t>
  </si>
  <si>
    <t>VALOR RETENCION</t>
  </si>
  <si>
    <t>Rentas de trabajo</t>
  </si>
  <si>
    <t>Honorarios</t>
  </si>
  <si>
    <t>Comisiones</t>
  </si>
  <si>
    <t>Rendimientos financieros e intereses</t>
  </si>
  <si>
    <t>Arrendamientos muebles o inmuebles</t>
  </si>
  <si>
    <t>Dividendos y participaciones</t>
  </si>
  <si>
    <t>Contratos de construcción</t>
  </si>
  <si>
    <t>Contratos de construcción por el sistema de administración delegada</t>
  </si>
  <si>
    <t xml:space="preserve">Enajenación de activos fijos de personas naturales </t>
  </si>
  <si>
    <t>Otros pagos sujetos a retención</t>
  </si>
  <si>
    <t xml:space="preserve">CÁLCULO DE RETENCIONES EN LA FUENTE 2018 </t>
  </si>
  <si>
    <t>TABLA LEGIS</t>
  </si>
  <si>
    <t>Compras cuando el beneficiario es declarante de pago</t>
  </si>
  <si>
    <t>Compras cuando el beneficiario NO es declarante de pago</t>
  </si>
  <si>
    <t>Adquisición de bienes raices para uso diferente a vivienda de habitación</t>
  </si>
  <si>
    <t>Adquisición de bienes raices para uso de vivienda de habitación</t>
  </si>
  <si>
    <t>Adquisición de bienes raices para uso de vivienda de habitaciónsobre las primeras 20.000UVT</t>
  </si>
  <si>
    <t>Adquisición de vehículos</t>
  </si>
  <si>
    <t>Pagos o abonos por concepto de honorarios y/o compensación por servicios personales</t>
  </si>
  <si>
    <t>Renta de trabajo</t>
  </si>
  <si>
    <t>Indemnización por despido injustificado</t>
  </si>
  <si>
    <t>Bonificaciones por retiro definitivo del trabajador</t>
  </si>
  <si>
    <t>Por emolumentos eclesiásticos efectuados a personas naturales obligados a declarar renta</t>
  </si>
  <si>
    <t>Por emolumentos eclesiásticos efectuados a personas naturales NO obligados a declarar renta</t>
  </si>
  <si>
    <t>Pagos o abonos por transporte nacional de carga terrestre, aéreo y marítimo</t>
  </si>
  <si>
    <t>Servicios de transporte internacional de carga (terrestre, maritimo, aereo)</t>
  </si>
  <si>
    <t>Servicio de transporte internacional de pasajeros (aéreo y maritímo)</t>
  </si>
  <si>
    <t>Servicios de sísmica para el sector de hidrocarburos en favor de personas naturales y juridicas, obligados</t>
  </si>
  <si>
    <t>Servicios en general prestados por personas naturales no obligadas a declarar renta, con condiciones</t>
  </si>
  <si>
    <t>Maquinaria para construcción, mantenimiento, o reparación de obras civiles</t>
  </si>
  <si>
    <t>Honorarios y comisiones por los contribuyentes NO obligados a declarar</t>
  </si>
  <si>
    <t>Persona natural beneficiaria del pago o abono, cuando el contrato se desprenda de los ingresos</t>
  </si>
  <si>
    <t>Persona natural beneficiaria del pago o abono, cuando el ejercicio gravable supere 3.300UVT</t>
  </si>
  <si>
    <t>Persona jurídica beneficiaria del pago</t>
  </si>
  <si>
    <t>Consultoría en obras Públicas</t>
  </si>
  <si>
    <t>Beneficiario del pago sea un contribuyente con residente en Colombia obligado a declarar</t>
  </si>
  <si>
    <t>Beneficiario del pago sea residente en Colombia obligado a declarar</t>
  </si>
  <si>
    <t>Persona natural beneficiaria del pago que se desprenda del contrato que los ingresos superen 3.300UVT</t>
  </si>
  <si>
    <t>Persona natural beneficiaria del pago que el ejercicio gravable superen 3.300UVT</t>
  </si>
  <si>
    <t>Persona natural contratista beneficiaria del pago</t>
  </si>
  <si>
    <t>Persona jurídica contratista beneficiaria del pago</t>
  </si>
  <si>
    <t>Comisiones en general</t>
  </si>
  <si>
    <t>Persona jurídica reciba la comisión</t>
  </si>
  <si>
    <t>Cuando del contrato se desprenda que los ingresos superen 3.300UVT</t>
  </si>
  <si>
    <t>Persona natural contratista cuando los pagos durante el ejercicio gravable supere 3.300UVT</t>
  </si>
  <si>
    <t>Comisiones en el sector financiero</t>
  </si>
  <si>
    <t>Comisiones por operaciones realizadas en bolsa de valores</t>
  </si>
  <si>
    <t>Rendimientos financieros e intereses generados en sus enajenaciones</t>
  </si>
  <si>
    <t>Ingresos provenientes de rendimientos financieros de las entidades sin ánimo de lucro</t>
  </si>
  <si>
    <t>Dividendos o participaciones recibidas por personas naturales residentes, de ingresos no gravados</t>
  </si>
  <si>
    <t>Dividendos recibidas por personas naturales residentes, de utilidades gravadas</t>
  </si>
  <si>
    <t>Beneficiario del pago sea persona natural contratista</t>
  </si>
  <si>
    <t>Persona jurídica o asimiladas beneficiarias del pago</t>
  </si>
  <si>
    <t>Enajenacion de Activos Fijos de personas naturales</t>
  </si>
  <si>
    <t>Pago al exterior por arrendamientos de maquinaria para construcción, reparación y mantenimiento de obras civiles</t>
  </si>
  <si>
    <t>Persona natural contratista beneficiaria del pago, del contrato se desprenda que lo ingresos superen 3.300UVT</t>
  </si>
  <si>
    <t>Persona natural contratista beneficiaria del pago, los pagos del ejercicio gravable superen 3.300UVT</t>
  </si>
  <si>
    <t>Compra de oro por las sociedades de comercialización internacional</t>
  </si>
  <si>
    <t>Exportación de productos mineros, incluido el oro</t>
  </si>
  <si>
    <t>Exportación de hidrocarburos</t>
  </si>
  <si>
    <t>Ingresos provenientes de operaciones realizadas a través de intrumentos financieros y derivados</t>
  </si>
  <si>
    <t>Ingresos originarios en operaciones activas de crédito u operaciones de mutuo comercial</t>
  </si>
  <si>
    <t>Retención en colocación independiente de juegos de suerte y azar</t>
  </si>
  <si>
    <t>CELDA AUXILIAR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</si>
</sst>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_-[$$-240A]\ * #,##0_ ;_-[$$-240A]\ * \-#,##0\ ;_-[$$-240A]\ * &quot;-&quot;_ ;_-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2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">
    <xf numFmtId="0" fontId="0" fillId="0" borderId="0" xfId="0"/>
    <xf numFmtId="0" fontId="0" fillId="2" borderId="0" xfId="0" applyFill="1"/>
    <xf numFmtId="0" fontId="0" fillId="3" borderId="0" xfId="0" applyFill="1"/>
    <xf numFmtId="0" fontId="3" fillId="2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0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4" fillId="3" borderId="0" xfId="0" applyFont="1" applyFill="1" applyBorder="1" applyAlignment="1"/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wrapText="1"/>
    </xf>
    <xf numFmtId="0" fontId="3" fillId="2" borderId="1" xfId="0" applyFont="1" applyFill="1" applyBorder="1" applyAlignment="1">
      <alignment vertical="center" wrapText="1"/>
    </xf>
    <xf numFmtId="0" fontId="5" fillId="2" borderId="0" xfId="0" applyFont="1" applyFill="1"/>
    <xf numFmtId="0" fontId="6" fillId="2" borderId="1" xfId="0" applyFont="1" applyFill="1" applyBorder="1"/>
    <xf numFmtId="164" fontId="1" fillId="2" borderId="1" xfId="1" applyNumberFormat="1" applyFont="1" applyFill="1" applyBorder="1" applyAlignment="1">
      <alignment horizontal="center"/>
    </xf>
    <xf numFmtId="0" fontId="7" fillId="2" borderId="0" xfId="0" applyFont="1" applyFill="1"/>
    <xf numFmtId="0" fontId="2" fillId="2" borderId="0" xfId="0" applyFont="1" applyFill="1"/>
    <xf numFmtId="0" fontId="3" fillId="4" borderId="1" xfId="0" applyFont="1" applyFill="1" applyBorder="1"/>
    <xf numFmtId="0" fontId="8" fillId="2" borderId="0" xfId="0" applyFont="1" applyFill="1"/>
    <xf numFmtId="0" fontId="9" fillId="2" borderId="0" xfId="0" applyFont="1" applyFill="1"/>
    <xf numFmtId="0" fontId="0" fillId="2" borderId="0" xfId="0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9" fontId="7" fillId="2" borderId="0" xfId="0" applyNumberFormat="1" applyFont="1" applyFill="1" applyAlignment="1">
      <alignment horizontal="center" vertical="center"/>
    </xf>
    <xf numFmtId="9" fontId="0" fillId="2" borderId="0" xfId="0" applyNumberFormat="1" applyFill="1" applyAlignment="1">
      <alignment horizontal="center" vertical="center"/>
    </xf>
    <xf numFmtId="10" fontId="0" fillId="2" borderId="0" xfId="0" applyNumberForma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0" fontId="7" fillId="2" borderId="0" xfId="0" applyNumberFormat="1" applyFont="1" applyFill="1" applyAlignment="1">
      <alignment horizontal="center" vertical="center"/>
    </xf>
    <xf numFmtId="0" fontId="7" fillId="2" borderId="0" xfId="0" applyFont="1" applyFill="1" applyAlignment="1">
      <alignment wrapText="1"/>
    </xf>
    <xf numFmtId="0" fontId="0" fillId="2" borderId="0" xfId="0" applyFont="1" applyFill="1"/>
    <xf numFmtId="9" fontId="0" fillId="2" borderId="0" xfId="0" applyNumberFormat="1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10" fillId="3" borderId="3" xfId="0" applyFont="1" applyFill="1" applyBorder="1" applyAlignment="1">
      <alignment horizontal="center"/>
    </xf>
    <xf numFmtId="165" fontId="0" fillId="2" borderId="10" xfId="0" applyNumberFormat="1" applyFill="1" applyBorder="1" applyAlignment="1">
      <alignment horizontal="center"/>
    </xf>
    <xf numFmtId="165" fontId="0" fillId="2" borderId="11" xfId="0" applyNumberFormat="1" applyFill="1" applyBorder="1" applyAlignment="1">
      <alignment horizontal="center"/>
    </xf>
    <xf numFmtId="165" fontId="0" fillId="4" borderId="10" xfId="0" applyNumberFormat="1" applyFill="1" applyBorder="1" applyAlignment="1">
      <alignment horizontal="center"/>
    </xf>
    <xf numFmtId="165" fontId="0" fillId="4" borderId="11" xfId="0" applyNumberForma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123825</xdr:rowOff>
    </xdr:from>
    <xdr:to>
      <xdr:col>8</xdr:col>
      <xdr:colOff>342900</xdr:colOff>
      <xdr:row>83</xdr:row>
      <xdr:rowOff>133350</xdr:rowOff>
    </xdr:to>
    <xdr:pic>
      <xdr:nvPicPr>
        <xdr:cNvPr id="2420" name="Imagen 4">
          <a:extLst>
            <a:ext uri="{FF2B5EF4-FFF2-40B4-BE49-F238E27FC236}">
              <a16:creationId xmlns:a16="http://schemas.microsoft.com/office/drawing/2014/main" id="{B5249E43-6377-4B7E-98B3-37FAE3915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53325"/>
          <a:ext cx="6438900" cy="839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400050</xdr:colOff>
      <xdr:row>43</xdr:row>
      <xdr:rowOff>123825</xdr:rowOff>
    </xdr:to>
    <xdr:pic>
      <xdr:nvPicPr>
        <xdr:cNvPr id="2421" name="Imagen 2">
          <a:extLst>
            <a:ext uri="{FF2B5EF4-FFF2-40B4-BE49-F238E27FC236}">
              <a16:creationId xmlns:a16="http://schemas.microsoft.com/office/drawing/2014/main" id="{4E79DDC1-53B4-4B64-AA68-FA36DF77F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789"/>
        <a:stretch>
          <a:fillRect/>
        </a:stretch>
      </xdr:blipFill>
      <xdr:spPr bwMode="auto">
        <a:xfrm>
          <a:off x="0" y="0"/>
          <a:ext cx="6496050" cy="831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38</xdr:row>
      <xdr:rowOff>66675</xdr:rowOff>
    </xdr:from>
    <xdr:to>
      <xdr:col>17</xdr:col>
      <xdr:colOff>495300</xdr:colOff>
      <xdr:row>82</xdr:row>
      <xdr:rowOff>133350</xdr:rowOff>
    </xdr:to>
    <xdr:pic>
      <xdr:nvPicPr>
        <xdr:cNvPr id="2422" name="Imagen 8">
          <a:extLst>
            <a:ext uri="{FF2B5EF4-FFF2-40B4-BE49-F238E27FC236}">
              <a16:creationId xmlns:a16="http://schemas.microsoft.com/office/drawing/2014/main" id="{AE72433D-6EFB-4145-A1F4-EBFCB4D0F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7305675"/>
          <a:ext cx="6429375" cy="844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180975</xdr:colOff>
      <xdr:row>0</xdr:row>
      <xdr:rowOff>0</xdr:rowOff>
    </xdr:from>
    <xdr:to>
      <xdr:col>17</xdr:col>
      <xdr:colOff>581025</xdr:colOff>
      <xdr:row>42</xdr:row>
      <xdr:rowOff>28575</xdr:rowOff>
    </xdr:to>
    <xdr:pic>
      <xdr:nvPicPr>
        <xdr:cNvPr id="2423" name="Imagen 6">
          <a:extLst>
            <a:ext uri="{FF2B5EF4-FFF2-40B4-BE49-F238E27FC236}">
              <a16:creationId xmlns:a16="http://schemas.microsoft.com/office/drawing/2014/main" id="{C151EFB7-FFC4-406C-AF04-108B7E15F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7"/>
        <a:stretch>
          <a:fillRect/>
        </a:stretch>
      </xdr:blipFill>
      <xdr:spPr bwMode="auto">
        <a:xfrm>
          <a:off x="7038975" y="0"/>
          <a:ext cx="6496050" cy="802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228600</xdr:colOff>
      <xdr:row>37</xdr:row>
      <xdr:rowOff>9525</xdr:rowOff>
    </xdr:from>
    <xdr:to>
      <xdr:col>26</xdr:col>
      <xdr:colOff>542925</xdr:colOff>
      <xdr:row>81</xdr:row>
      <xdr:rowOff>76200</xdr:rowOff>
    </xdr:to>
    <xdr:pic>
      <xdr:nvPicPr>
        <xdr:cNvPr id="2424" name="Imagen 12">
          <a:extLst>
            <a:ext uri="{FF2B5EF4-FFF2-40B4-BE49-F238E27FC236}">
              <a16:creationId xmlns:a16="http://schemas.microsoft.com/office/drawing/2014/main" id="{4C2E8163-85E0-4763-89D0-BA3B30778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058025"/>
          <a:ext cx="6410325" cy="844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228600</xdr:colOff>
      <xdr:row>0</xdr:row>
      <xdr:rowOff>0</xdr:rowOff>
    </xdr:from>
    <xdr:to>
      <xdr:col>26</xdr:col>
      <xdr:colOff>571500</xdr:colOff>
      <xdr:row>40</xdr:row>
      <xdr:rowOff>171450</xdr:rowOff>
    </xdr:to>
    <xdr:pic>
      <xdr:nvPicPr>
        <xdr:cNvPr id="2425" name="Imagen 10">
          <a:extLst>
            <a:ext uri="{FF2B5EF4-FFF2-40B4-BE49-F238E27FC236}">
              <a16:creationId xmlns:a16="http://schemas.microsoft.com/office/drawing/2014/main" id="{1E519B93-C8A2-4072-BA12-D07638835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53"/>
        <a:stretch>
          <a:fillRect/>
        </a:stretch>
      </xdr:blipFill>
      <xdr:spPr bwMode="auto">
        <a:xfrm>
          <a:off x="13944600" y="0"/>
          <a:ext cx="6438900" cy="779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371475</xdr:colOff>
      <xdr:row>0</xdr:row>
      <xdr:rowOff>0</xdr:rowOff>
    </xdr:from>
    <xdr:to>
      <xdr:col>35</xdr:col>
      <xdr:colOff>742950</xdr:colOff>
      <xdr:row>44</xdr:row>
      <xdr:rowOff>133350</xdr:rowOff>
    </xdr:to>
    <xdr:pic>
      <xdr:nvPicPr>
        <xdr:cNvPr id="2426" name="Imagen 14">
          <a:extLst>
            <a:ext uri="{FF2B5EF4-FFF2-40B4-BE49-F238E27FC236}">
              <a16:creationId xmlns:a16="http://schemas.microsoft.com/office/drawing/2014/main" id="{2D571577-9345-46D0-9546-F7C4CAFFB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45475" y="0"/>
          <a:ext cx="6467475" cy="851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I113"/>
  <sheetViews>
    <sheetView tabSelected="1" zoomScale="74" zoomScaleNormal="80" workbookViewId="0">
      <selection activeCell="G28" sqref="G28"/>
    </sheetView>
  </sheetViews>
  <sheetFormatPr baseColWidth="10" defaultRowHeight="15" x14ac:dyDescent="0.25"/>
  <cols>
    <col min="1" max="2" width="6.28515625" style="1" customWidth="1"/>
    <col min="3" max="3" width="18" style="1" customWidth="1"/>
    <col min="4" max="4" width="14.85546875" style="1" customWidth="1"/>
    <col min="5" max="5" width="19" style="1" customWidth="1"/>
    <col min="6" max="6" width="16.28515625" style="1" customWidth="1"/>
    <col min="7" max="7" width="27.28515625" style="1" customWidth="1"/>
    <col min="8" max="16" width="11.42578125" style="1"/>
    <col min="17" max="17" width="100" style="1" customWidth="1"/>
    <col min="18" max="18" width="11.42578125" style="1" customWidth="1"/>
    <col min="19" max="19" width="93.140625" style="1" customWidth="1"/>
    <col min="20" max="20" width="12" style="1" customWidth="1"/>
    <col min="21" max="21" width="104.28515625" style="1" customWidth="1"/>
    <col min="22" max="22" width="11.42578125" style="25"/>
    <col min="23" max="23" width="91.140625" style="1" customWidth="1"/>
    <col min="24" max="16384" width="11.42578125" style="1"/>
  </cols>
  <sheetData>
    <row r="1" spans="2:35" x14ac:dyDescent="0.25">
      <c r="R1" s="25"/>
    </row>
    <row r="2" spans="2:35" x14ac:dyDescent="0.25">
      <c r="R2" s="25"/>
      <c r="T2" s="25"/>
    </row>
    <row r="3" spans="2:35" ht="28.5" x14ac:dyDescent="0.45">
      <c r="B3" s="4"/>
      <c r="C3" s="5"/>
      <c r="D3" s="37" t="s">
        <v>39</v>
      </c>
      <c r="E3" s="37"/>
      <c r="F3" s="37"/>
      <c r="G3" s="37"/>
      <c r="H3" s="37"/>
      <c r="I3" s="37"/>
      <c r="J3" s="37"/>
      <c r="K3" s="37"/>
      <c r="L3" s="37"/>
      <c r="M3" s="37"/>
      <c r="N3" s="5"/>
      <c r="O3" s="6"/>
      <c r="P3" s="20"/>
      <c r="Q3" s="23" t="s">
        <v>38</v>
      </c>
      <c r="R3" s="21"/>
      <c r="S3" s="23" t="s">
        <v>4</v>
      </c>
      <c r="Y3" s="21"/>
      <c r="Z3" s="21"/>
    </row>
    <row r="4" spans="2:35" x14ac:dyDescent="0.25"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9"/>
      <c r="P4" s="20"/>
      <c r="Q4" s="1" t="s">
        <v>86</v>
      </c>
      <c r="R4" s="35">
        <v>0.01</v>
      </c>
      <c r="S4" s="20" t="s">
        <v>33</v>
      </c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</row>
    <row r="5" spans="2:35" x14ac:dyDescent="0.25">
      <c r="B5" s="7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9"/>
      <c r="Q5" s="1" t="s">
        <v>87</v>
      </c>
      <c r="R5" s="35">
        <v>0.01</v>
      </c>
      <c r="S5" s="20" t="s">
        <v>31</v>
      </c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</row>
    <row r="6" spans="2:35" x14ac:dyDescent="0.25">
      <c r="B6" s="7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9"/>
      <c r="Q6" s="20" t="s">
        <v>88</v>
      </c>
      <c r="R6" s="36">
        <v>1.4999999999999999E-2</v>
      </c>
      <c r="S6" s="20" t="s">
        <v>0</v>
      </c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</row>
    <row r="7" spans="2:35" ht="15.75" x14ac:dyDescent="0.25">
      <c r="B7" s="7"/>
      <c r="C7" s="3" t="s">
        <v>4</v>
      </c>
      <c r="D7" s="42" t="s">
        <v>30</v>
      </c>
      <c r="E7" s="43"/>
      <c r="F7" s="43"/>
      <c r="G7" s="44"/>
      <c r="H7" s="8"/>
      <c r="I7" s="2"/>
      <c r="J7" s="2"/>
      <c r="K7" s="2"/>
      <c r="L7" s="2"/>
      <c r="M7" s="2"/>
      <c r="N7" s="2"/>
      <c r="O7" s="9"/>
      <c r="Q7" s="20" t="s">
        <v>89</v>
      </c>
      <c r="R7" s="36">
        <v>2.5000000000000001E-2</v>
      </c>
      <c r="S7" s="20" t="s">
        <v>35</v>
      </c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</row>
    <row r="8" spans="2:35" x14ac:dyDescent="0.25">
      <c r="B8" s="7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9"/>
      <c r="Q8" s="20" t="s">
        <v>90</v>
      </c>
      <c r="R8" s="36">
        <v>2.5000000000000001E-2</v>
      </c>
      <c r="S8" s="20" t="s">
        <v>36</v>
      </c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</row>
    <row r="9" spans="2:35" ht="15.75" customHeight="1" x14ac:dyDescent="0.25">
      <c r="B9" s="7"/>
      <c r="C9" s="16" t="s">
        <v>5</v>
      </c>
      <c r="D9" s="45" t="s">
        <v>64</v>
      </c>
      <c r="E9" s="46"/>
      <c r="F9" s="46"/>
      <c r="G9" s="46"/>
      <c r="H9" s="46"/>
      <c r="I9" s="46"/>
      <c r="J9" s="46"/>
      <c r="K9" s="46"/>
      <c r="L9" s="46"/>
      <c r="M9" s="47"/>
      <c r="N9" s="13"/>
      <c r="O9" s="9"/>
      <c r="Q9" s="20" t="s">
        <v>91</v>
      </c>
      <c r="R9" s="35">
        <v>0.03</v>
      </c>
      <c r="S9" s="20" t="s">
        <v>34</v>
      </c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</row>
    <row r="10" spans="2:35" ht="15" customHeight="1" x14ac:dyDescent="0.25">
      <c r="B10" s="7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8"/>
      <c r="O10" s="9"/>
      <c r="Q10" s="20" t="s">
        <v>23</v>
      </c>
      <c r="R10" s="35">
        <v>0.2</v>
      </c>
      <c r="S10" s="20" t="s">
        <v>37</v>
      </c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</row>
    <row r="11" spans="2:35" x14ac:dyDescent="0.25">
      <c r="B11" s="7"/>
      <c r="C11" s="18" t="s">
        <v>26</v>
      </c>
      <c r="D11" s="19">
        <f>+VLOOKUP(D9,Q3:R106,2,FALSE)</f>
        <v>3.5000000000000003E-2</v>
      </c>
      <c r="E11" s="8" t="s">
        <v>40</v>
      </c>
      <c r="F11" s="8"/>
      <c r="G11" s="8"/>
      <c r="H11" s="8"/>
      <c r="I11" s="8"/>
      <c r="J11" s="8"/>
      <c r="K11" s="8"/>
      <c r="L11" s="8"/>
      <c r="M11" s="8"/>
      <c r="N11" s="8"/>
      <c r="O11" s="9"/>
      <c r="R11" s="27"/>
      <c r="S11" s="20" t="s">
        <v>30</v>
      </c>
      <c r="W11" s="20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</row>
    <row r="12" spans="2:35" ht="18.75" x14ac:dyDescent="0.3">
      <c r="B12" s="7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9"/>
      <c r="Q12" s="23" t="s">
        <v>30</v>
      </c>
      <c r="R12" s="26"/>
      <c r="S12" s="20" t="s">
        <v>3</v>
      </c>
      <c r="W12" s="20"/>
      <c r="X12" s="34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</row>
    <row r="13" spans="2:35" x14ac:dyDescent="0.25">
      <c r="B13" s="7"/>
      <c r="C13" s="3" t="s">
        <v>27</v>
      </c>
      <c r="D13" s="38"/>
      <c r="E13" s="39"/>
      <c r="F13" s="8"/>
      <c r="G13" s="8"/>
      <c r="H13" s="8"/>
      <c r="I13" s="8"/>
      <c r="J13" s="8"/>
      <c r="K13" s="8"/>
      <c r="L13" s="8"/>
      <c r="M13" s="8"/>
      <c r="N13" s="8"/>
      <c r="O13" s="9"/>
      <c r="P13" s="20"/>
      <c r="Q13" s="20" t="s">
        <v>59</v>
      </c>
      <c r="R13" s="28">
        <v>0.1</v>
      </c>
      <c r="S13" s="20" t="s">
        <v>32</v>
      </c>
      <c r="W13" s="20"/>
      <c r="X13" s="34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</row>
    <row r="14" spans="2:35" x14ac:dyDescent="0.25">
      <c r="B14" s="7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9"/>
      <c r="P14" s="20"/>
      <c r="Q14" s="20" t="s">
        <v>60</v>
      </c>
      <c r="R14" s="28">
        <v>0.11</v>
      </c>
      <c r="S14" s="20" t="s">
        <v>29</v>
      </c>
      <c r="W14" s="20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</row>
    <row r="15" spans="2:35" x14ac:dyDescent="0.25">
      <c r="B15" s="7"/>
      <c r="C15" s="22" t="s">
        <v>28</v>
      </c>
      <c r="D15" s="40">
        <f>+D11*D13</f>
        <v>0</v>
      </c>
      <c r="E15" s="41"/>
      <c r="F15" s="8"/>
      <c r="G15" s="8"/>
      <c r="H15" s="8"/>
      <c r="I15" s="8"/>
      <c r="J15" s="8"/>
      <c r="K15" s="8"/>
      <c r="L15" s="8"/>
      <c r="M15" s="8"/>
      <c r="N15" s="8"/>
      <c r="O15" s="9"/>
      <c r="P15" s="20"/>
      <c r="Q15" s="20" t="s">
        <v>61</v>
      </c>
      <c r="R15" s="28">
        <v>0.11</v>
      </c>
      <c r="S15" s="20" t="s">
        <v>1</v>
      </c>
      <c r="W15" s="20"/>
      <c r="X15" s="17"/>
      <c r="Y15" s="17"/>
      <c r="Z15" s="17"/>
      <c r="AA15" s="21"/>
      <c r="AB15" s="21"/>
      <c r="AC15" s="21"/>
      <c r="AD15" s="21"/>
      <c r="AE15" s="21"/>
      <c r="AF15" s="21"/>
      <c r="AG15" s="21"/>
      <c r="AH15" s="21"/>
      <c r="AI15" s="21"/>
    </row>
    <row r="16" spans="2:35" x14ac:dyDescent="0.25">
      <c r="B16" s="7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9"/>
      <c r="P16" s="20"/>
      <c r="Q16" s="1" t="s">
        <v>62</v>
      </c>
      <c r="R16" s="29">
        <v>0.11</v>
      </c>
      <c r="S16" s="20" t="s">
        <v>38</v>
      </c>
      <c r="W16" s="20"/>
      <c r="AA16" s="17"/>
    </row>
    <row r="17" spans="2:23" x14ac:dyDescent="0.25">
      <c r="B17" s="7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9"/>
      <c r="P17" s="20"/>
      <c r="Q17" s="1" t="s">
        <v>63</v>
      </c>
      <c r="R17" s="29">
        <v>0.02</v>
      </c>
      <c r="W17" s="20"/>
    </row>
    <row r="18" spans="2:23" x14ac:dyDescent="0.25">
      <c r="B18" s="7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9"/>
      <c r="P18" s="20"/>
      <c r="Q18" s="1" t="s">
        <v>64</v>
      </c>
      <c r="R18" s="30">
        <v>3.5000000000000003E-2</v>
      </c>
      <c r="W18" s="20"/>
    </row>
    <row r="19" spans="2:23" x14ac:dyDescent="0.25">
      <c r="B19" s="7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9"/>
      <c r="P19" s="20"/>
      <c r="Q19" s="1" t="s">
        <v>65</v>
      </c>
      <c r="R19" s="29">
        <v>0.1</v>
      </c>
      <c r="W19" s="20"/>
    </row>
    <row r="20" spans="2:23" x14ac:dyDescent="0.25">
      <c r="B20" s="7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9"/>
      <c r="P20" s="20"/>
      <c r="Q20" s="1" t="s">
        <v>66</v>
      </c>
      <c r="R20" s="30">
        <v>3.5000000000000003E-2</v>
      </c>
      <c r="W20" s="20"/>
    </row>
    <row r="21" spans="2:23" x14ac:dyDescent="0.25">
      <c r="B21" s="7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9"/>
      <c r="P21" s="20"/>
      <c r="Q21" s="1" t="s">
        <v>67</v>
      </c>
      <c r="R21" s="30">
        <v>3.5000000000000003E-2</v>
      </c>
      <c r="W21" s="20"/>
    </row>
    <row r="22" spans="2:23" x14ac:dyDescent="0.25">
      <c r="B22" s="7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9"/>
      <c r="P22" s="20"/>
      <c r="Q22" s="1" t="s">
        <v>68</v>
      </c>
      <c r="R22" s="29">
        <v>0.1</v>
      </c>
    </row>
    <row r="23" spans="2:23" x14ac:dyDescent="0.25">
      <c r="B23" s="7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9"/>
      <c r="Q23" s="1" t="s">
        <v>69</v>
      </c>
      <c r="R23" s="29">
        <v>0.11</v>
      </c>
    </row>
    <row r="24" spans="2:23" x14ac:dyDescent="0.25">
      <c r="B24" s="10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2"/>
      <c r="R24" s="25"/>
    </row>
    <row r="25" spans="2:23" x14ac:dyDescent="0.25">
      <c r="R25" s="25"/>
    </row>
    <row r="26" spans="2:23" ht="18.75" x14ac:dyDescent="0.3">
      <c r="H26" s="21" t="s">
        <v>92</v>
      </c>
      <c r="Q26" s="24" t="s">
        <v>31</v>
      </c>
      <c r="R26" s="31"/>
    </row>
    <row r="27" spans="2:23" x14ac:dyDescent="0.25">
      <c r="H27" s="21" t="str">
        <f>+IF(AND(D7="RENTAS_DE_TRABAJO",D7="HONORARIOS",D7="COMISIONES",D7="SERVICIOS",D7="RENDIMIENTOS_FINANCIEROS_INTERESES",D7="ARRENDAMIENTOS",D7="DIVIDENDOS_Y_PARTICIPACIONES",D7="COMPRAS",D7="CONTRATOS_DE_CONSTRUCCION",D7="CONTRATOS_DE_CONSTRUCCION_POR_EL_SISTEMA_ADMINISTRACION",D7="ENAJENACION_DE_ACTIVOS",D7="PAGOS_AL_EXTERIOR",D7="OTROS_PAGOS_SUJETOS_DE_RETENCION"),LOOKUP(D7,Q3:S106),"INVÁLIDO")</f>
        <v>INVÁLIDO</v>
      </c>
      <c r="Q27" s="1" t="s">
        <v>70</v>
      </c>
      <c r="R27" s="29">
        <v>0.1</v>
      </c>
    </row>
    <row r="28" spans="2:23" x14ac:dyDescent="0.25">
      <c r="Q28" s="1" t="s">
        <v>71</v>
      </c>
      <c r="R28" s="29">
        <v>0.11</v>
      </c>
    </row>
    <row r="29" spans="2:23" x14ac:dyDescent="0.25">
      <c r="Q29" s="1" t="s">
        <v>72</v>
      </c>
      <c r="R29" s="29">
        <v>0.11</v>
      </c>
    </row>
    <row r="30" spans="2:23" x14ac:dyDescent="0.25">
      <c r="H30" s="20"/>
      <c r="Q30" s="1" t="s">
        <v>73</v>
      </c>
      <c r="R30" s="29">
        <v>0.11</v>
      </c>
    </row>
    <row r="31" spans="2:23" x14ac:dyDescent="0.25">
      <c r="Q31" s="1" t="s">
        <v>74</v>
      </c>
      <c r="R31" s="29">
        <v>0.11</v>
      </c>
    </row>
    <row r="32" spans="2:23" x14ac:dyDescent="0.25">
      <c r="Q32" s="1" t="s">
        <v>75</v>
      </c>
      <c r="R32" s="29">
        <v>0.03</v>
      </c>
    </row>
    <row r="34" spans="17:21" ht="18.75" x14ac:dyDescent="0.3">
      <c r="Q34" s="23" t="s">
        <v>3</v>
      </c>
      <c r="R34" s="25"/>
    </row>
    <row r="35" spans="17:21" ht="30" x14ac:dyDescent="0.25">
      <c r="Q35" s="33" t="s">
        <v>83</v>
      </c>
      <c r="R35" s="29">
        <v>0.02</v>
      </c>
    </row>
    <row r="36" spans="17:21" ht="30" x14ac:dyDescent="0.25">
      <c r="Q36" s="33" t="s">
        <v>25</v>
      </c>
      <c r="R36" s="29">
        <v>0.15</v>
      </c>
    </row>
    <row r="37" spans="17:21" x14ac:dyDescent="0.25">
      <c r="R37" s="25"/>
      <c r="T37" s="25"/>
      <c r="U37" s="20"/>
    </row>
    <row r="38" spans="17:21" ht="18.75" x14ac:dyDescent="0.3">
      <c r="Q38" s="23" t="s">
        <v>48</v>
      </c>
      <c r="R38" s="25"/>
    </row>
    <row r="39" spans="17:21" x14ac:dyDescent="0.25">
      <c r="Q39" s="20" t="s">
        <v>6</v>
      </c>
      <c r="R39" s="29">
        <v>0</v>
      </c>
    </row>
    <row r="40" spans="17:21" x14ac:dyDescent="0.25">
      <c r="Q40" s="20" t="s">
        <v>47</v>
      </c>
      <c r="R40" s="29">
        <v>0</v>
      </c>
    </row>
    <row r="41" spans="17:21" x14ac:dyDescent="0.25">
      <c r="Q41" s="20" t="s">
        <v>49</v>
      </c>
      <c r="R41" s="29">
        <v>0.2</v>
      </c>
    </row>
    <row r="42" spans="17:21" x14ac:dyDescent="0.25">
      <c r="Q42" s="1" t="s">
        <v>50</v>
      </c>
      <c r="R42" s="29">
        <v>0</v>
      </c>
      <c r="T42" s="25"/>
    </row>
    <row r="43" spans="17:21" x14ac:dyDescent="0.25">
      <c r="Q43" s="20" t="s">
        <v>51</v>
      </c>
      <c r="R43" s="29">
        <v>0.04</v>
      </c>
      <c r="S43" s="20"/>
    </row>
    <row r="44" spans="17:21" x14ac:dyDescent="0.25">
      <c r="Q44" s="20" t="s">
        <v>52</v>
      </c>
      <c r="R44" s="30">
        <v>3.5000000000000003E-2</v>
      </c>
    </row>
    <row r="45" spans="17:21" x14ac:dyDescent="0.25">
      <c r="R45" s="27"/>
    </row>
    <row r="46" spans="17:21" x14ac:dyDescent="0.25">
      <c r="R46" s="27"/>
    </row>
    <row r="47" spans="17:21" ht="18.75" x14ac:dyDescent="0.3">
      <c r="Q47" s="23" t="s">
        <v>0</v>
      </c>
      <c r="R47" s="27"/>
    </row>
    <row r="48" spans="17:21" x14ac:dyDescent="0.25">
      <c r="Q48" s="20" t="s">
        <v>41</v>
      </c>
      <c r="R48" s="32">
        <v>2.5000000000000001E-2</v>
      </c>
    </row>
    <row r="49" spans="17:18" x14ac:dyDescent="0.25">
      <c r="Q49" s="20" t="s">
        <v>42</v>
      </c>
      <c r="R49" s="32">
        <v>3.5000000000000003E-2</v>
      </c>
    </row>
    <row r="50" spans="17:18" x14ac:dyDescent="0.25">
      <c r="Q50" s="20" t="s">
        <v>43</v>
      </c>
      <c r="R50" s="32">
        <v>2.5000000000000001E-2</v>
      </c>
    </row>
    <row r="51" spans="17:18" x14ac:dyDescent="0.25">
      <c r="Q51" s="20" t="s">
        <v>44</v>
      </c>
      <c r="R51" s="28">
        <v>0.01</v>
      </c>
    </row>
    <row r="52" spans="17:18" x14ac:dyDescent="0.25">
      <c r="Q52" s="20" t="s">
        <v>45</v>
      </c>
      <c r="R52" s="32">
        <v>2.5000000000000001E-2</v>
      </c>
    </row>
    <row r="53" spans="17:18" x14ac:dyDescent="0.25">
      <c r="Q53" s="20" t="s">
        <v>8</v>
      </c>
      <c r="R53" s="32">
        <v>5.0000000000000001E-3</v>
      </c>
    </row>
    <row r="54" spans="17:18" x14ac:dyDescent="0.25">
      <c r="Q54" s="20" t="s">
        <v>7</v>
      </c>
      <c r="R54" s="32">
        <v>1.4999999999999999E-2</v>
      </c>
    </row>
    <row r="55" spans="17:18" x14ac:dyDescent="0.25">
      <c r="Q55" s="20" t="s">
        <v>9</v>
      </c>
      <c r="R55" s="32">
        <v>1E-3</v>
      </c>
    </row>
    <row r="56" spans="17:18" x14ac:dyDescent="0.25">
      <c r="Q56" s="1" t="s">
        <v>46</v>
      </c>
      <c r="R56" s="28">
        <v>0.01</v>
      </c>
    </row>
    <row r="57" spans="17:18" x14ac:dyDescent="0.25">
      <c r="Q57" s="20"/>
      <c r="R57" s="27"/>
    </row>
    <row r="58" spans="17:18" x14ac:dyDescent="0.25">
      <c r="Q58" s="20"/>
      <c r="R58" s="27"/>
    </row>
    <row r="59" spans="17:18" ht="18.75" x14ac:dyDescent="0.3">
      <c r="Q59" s="23" t="s">
        <v>32</v>
      </c>
      <c r="R59" s="27"/>
    </row>
    <row r="60" spans="17:18" x14ac:dyDescent="0.25">
      <c r="Q60" s="20" t="s">
        <v>76</v>
      </c>
      <c r="R60" s="28">
        <v>0.04</v>
      </c>
    </row>
    <row r="61" spans="17:18" x14ac:dyDescent="0.25">
      <c r="Q61" s="20" t="s">
        <v>77</v>
      </c>
      <c r="R61" s="28">
        <v>0</v>
      </c>
    </row>
    <row r="62" spans="17:18" x14ac:dyDescent="0.25">
      <c r="R62" s="25"/>
    </row>
    <row r="63" spans="17:18" x14ac:dyDescent="0.25">
      <c r="R63" s="25"/>
    </row>
    <row r="64" spans="17:18" ht="18.75" x14ac:dyDescent="0.3">
      <c r="Q64" s="23" t="s">
        <v>34</v>
      </c>
      <c r="R64" s="25"/>
    </row>
    <row r="65" spans="17:18" x14ac:dyDescent="0.25">
      <c r="Q65" s="20" t="s">
        <v>78</v>
      </c>
      <c r="R65" s="29">
        <v>0</v>
      </c>
    </row>
    <row r="66" spans="17:18" x14ac:dyDescent="0.25">
      <c r="Q66" s="20" t="s">
        <v>79</v>
      </c>
      <c r="R66" s="29">
        <v>0.35</v>
      </c>
    </row>
    <row r="67" spans="17:18" x14ac:dyDescent="0.25">
      <c r="R67" s="25"/>
    </row>
    <row r="68" spans="17:18" x14ac:dyDescent="0.25">
      <c r="R68" s="25"/>
    </row>
    <row r="69" spans="17:18" ht="18.75" x14ac:dyDescent="0.3">
      <c r="Q69" s="24" t="s">
        <v>82</v>
      </c>
      <c r="R69" s="25"/>
    </row>
    <row r="70" spans="17:18" x14ac:dyDescent="0.25">
      <c r="Q70" s="20" t="s">
        <v>24</v>
      </c>
      <c r="R70" s="29">
        <v>0.01</v>
      </c>
    </row>
    <row r="71" spans="17:18" x14ac:dyDescent="0.25">
      <c r="Q71" s="20"/>
      <c r="R71" s="25"/>
    </row>
    <row r="72" spans="17:18" x14ac:dyDescent="0.25">
      <c r="R72" s="25"/>
    </row>
    <row r="73" spans="17:18" ht="18.75" x14ac:dyDescent="0.3">
      <c r="Q73" s="23" t="s">
        <v>1</v>
      </c>
      <c r="R73" s="25"/>
    </row>
    <row r="74" spans="17:18" x14ac:dyDescent="0.25">
      <c r="Q74" s="1" t="s">
        <v>53</v>
      </c>
      <c r="R74" s="29">
        <v>0.01</v>
      </c>
    </row>
    <row r="75" spans="17:18" x14ac:dyDescent="0.25">
      <c r="Q75" s="20" t="s">
        <v>16</v>
      </c>
      <c r="R75" s="30">
        <v>3.5000000000000003E-2</v>
      </c>
    </row>
    <row r="76" spans="17:18" x14ac:dyDescent="0.25">
      <c r="Q76" s="20" t="s">
        <v>17</v>
      </c>
      <c r="R76" s="29">
        <v>0.01</v>
      </c>
    </row>
    <row r="77" spans="17:18" x14ac:dyDescent="0.25">
      <c r="Q77" s="20" t="s">
        <v>18</v>
      </c>
      <c r="R77" s="29">
        <v>0.01</v>
      </c>
    </row>
    <row r="78" spans="17:18" x14ac:dyDescent="0.25">
      <c r="Q78" s="20" t="s">
        <v>54</v>
      </c>
      <c r="R78" s="29">
        <v>0.05</v>
      </c>
    </row>
    <row r="79" spans="17:18" x14ac:dyDescent="0.25">
      <c r="Q79" s="20" t="s">
        <v>19</v>
      </c>
      <c r="R79" s="30">
        <v>3.5000000000000003E-2</v>
      </c>
    </row>
    <row r="80" spans="17:18" x14ac:dyDescent="0.25">
      <c r="Q80" s="20" t="s">
        <v>55</v>
      </c>
      <c r="R80" s="28">
        <v>0.05</v>
      </c>
    </row>
    <row r="81" spans="17:18" x14ac:dyDescent="0.25">
      <c r="Q81" s="20" t="s">
        <v>13</v>
      </c>
      <c r="R81" s="28">
        <v>0.02</v>
      </c>
    </row>
    <row r="82" spans="17:18" x14ac:dyDescent="0.25">
      <c r="Q82" s="20" t="s">
        <v>14</v>
      </c>
      <c r="R82" s="28">
        <v>0.02</v>
      </c>
    </row>
    <row r="83" spans="17:18" x14ac:dyDescent="0.25">
      <c r="Q83" s="20" t="s">
        <v>12</v>
      </c>
      <c r="R83" s="28">
        <v>0.01</v>
      </c>
    </row>
    <row r="84" spans="17:18" x14ac:dyDescent="0.25">
      <c r="Q84" s="20" t="s">
        <v>15</v>
      </c>
      <c r="R84" s="32">
        <v>3.5000000000000003E-2</v>
      </c>
    </row>
    <row r="85" spans="17:18" x14ac:dyDescent="0.25">
      <c r="Q85" s="20" t="s">
        <v>10</v>
      </c>
      <c r="R85" s="28">
        <v>0.04</v>
      </c>
    </row>
    <row r="86" spans="17:18" x14ac:dyDescent="0.25">
      <c r="Q86" s="20" t="s">
        <v>11</v>
      </c>
      <c r="R86" s="28">
        <v>0.06</v>
      </c>
    </row>
    <row r="87" spans="17:18" x14ac:dyDescent="0.25">
      <c r="Q87" s="20" t="s">
        <v>57</v>
      </c>
      <c r="R87" s="28">
        <v>0.04</v>
      </c>
    </row>
    <row r="88" spans="17:18" x14ac:dyDescent="0.25">
      <c r="Q88" s="20" t="s">
        <v>56</v>
      </c>
      <c r="R88" s="28">
        <v>0.06</v>
      </c>
    </row>
    <row r="89" spans="17:18" x14ac:dyDescent="0.25">
      <c r="Q89" s="20"/>
      <c r="R89" s="27"/>
    </row>
    <row r="90" spans="17:18" x14ac:dyDescent="0.25">
      <c r="Q90" s="20"/>
      <c r="R90" s="25"/>
    </row>
    <row r="91" spans="17:18" ht="18.75" x14ac:dyDescent="0.3">
      <c r="Q91" s="23" t="s">
        <v>2</v>
      </c>
      <c r="R91" s="25"/>
    </row>
    <row r="92" spans="17:18" x14ac:dyDescent="0.25">
      <c r="Q92" s="20" t="s">
        <v>20</v>
      </c>
      <c r="R92" s="29">
        <v>0.04</v>
      </c>
    </row>
    <row r="93" spans="17:18" x14ac:dyDescent="0.25">
      <c r="Q93" s="20" t="s">
        <v>21</v>
      </c>
      <c r="R93" s="30">
        <v>3.5000000000000003E-2</v>
      </c>
    </row>
    <row r="94" spans="17:18" x14ac:dyDescent="0.25">
      <c r="Q94" s="20" t="s">
        <v>58</v>
      </c>
      <c r="R94" s="29">
        <v>0.02</v>
      </c>
    </row>
    <row r="95" spans="17:18" x14ac:dyDescent="0.25">
      <c r="Q95" s="20"/>
      <c r="R95" s="25"/>
    </row>
    <row r="96" spans="17:18" x14ac:dyDescent="0.25">
      <c r="Q96" s="20"/>
      <c r="R96" s="25"/>
    </row>
    <row r="97" spans="17:18" ht="18.75" x14ac:dyDescent="0.3">
      <c r="Q97" s="23" t="s">
        <v>35</v>
      </c>
      <c r="R97" s="25"/>
    </row>
    <row r="98" spans="17:18" x14ac:dyDescent="0.25">
      <c r="Q98" s="20" t="s">
        <v>22</v>
      </c>
      <c r="R98" s="29">
        <v>0.02</v>
      </c>
    </row>
    <row r="99" spans="17:18" x14ac:dyDescent="0.25">
      <c r="R99" s="25"/>
    </row>
    <row r="100" spans="17:18" x14ac:dyDescent="0.25">
      <c r="R100" s="25"/>
    </row>
    <row r="101" spans="17:18" ht="18.75" x14ac:dyDescent="0.3">
      <c r="Q101" s="24" t="s">
        <v>36</v>
      </c>
      <c r="R101" s="25"/>
    </row>
    <row r="102" spans="17:18" x14ac:dyDescent="0.25">
      <c r="Q102" s="1" t="s">
        <v>80</v>
      </c>
      <c r="R102" s="29">
        <v>0.1</v>
      </c>
    </row>
    <row r="103" spans="17:18" x14ac:dyDescent="0.25">
      <c r="Q103" s="20" t="s">
        <v>81</v>
      </c>
      <c r="R103" s="29">
        <v>0.11</v>
      </c>
    </row>
    <row r="104" spans="17:18" x14ac:dyDescent="0.25">
      <c r="Q104" s="20" t="s">
        <v>84</v>
      </c>
      <c r="R104" s="29">
        <v>0.11</v>
      </c>
    </row>
    <row r="105" spans="17:18" x14ac:dyDescent="0.25">
      <c r="Q105" s="20" t="s">
        <v>85</v>
      </c>
      <c r="R105" s="29">
        <v>0.11</v>
      </c>
    </row>
    <row r="113" spans="17:18" x14ac:dyDescent="0.25">
      <c r="Q113" s="20"/>
      <c r="R113" s="25"/>
    </row>
  </sheetData>
  <sortState xmlns:xlrd2="http://schemas.microsoft.com/office/spreadsheetml/2017/richdata2" ref="S4:S15">
    <sortCondition ref="S4"/>
  </sortState>
  <mergeCells count="5">
    <mergeCell ref="D3:M3"/>
    <mergeCell ref="D13:E13"/>
    <mergeCell ref="D15:E15"/>
    <mergeCell ref="D7:G7"/>
    <mergeCell ref="D9:M9"/>
  </mergeCells>
  <dataValidations count="2">
    <dataValidation type="list" allowBlank="1" showInputMessage="1" showErrorMessage="1" sqref="D9 N9" xr:uid="{00000000-0002-0000-0000-000000000000}">
      <formula1>INDIRECT(SUBSTITUTE($D$7," ","_"))</formula1>
    </dataValidation>
    <dataValidation type="list" allowBlank="1" showInputMessage="1" showErrorMessage="1" sqref="D7:G7" xr:uid="{00000000-0002-0000-0000-000001000000}">
      <formula1>Rubros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115" workbookViewId="0">
      <selection activeCell="I9" sqref="I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28</vt:i4>
      </vt:variant>
    </vt:vector>
  </HeadingPairs>
  <TitlesOfParts>
    <vt:vector size="30" baseType="lpstr">
      <vt:lpstr>Càlculo Retenciones</vt:lpstr>
      <vt:lpstr>Tabla LEGIS 2018</vt:lpstr>
      <vt:lpstr>Arrendamientos</vt:lpstr>
      <vt:lpstr>Comisiones</vt:lpstr>
      <vt:lpstr>Compras</vt:lpstr>
      <vt:lpstr>Contratos_de_construcción</vt:lpstr>
      <vt:lpstr>Contratos_de_construcción_por_el_sistema_de_administración_delegada</vt:lpstr>
      <vt:lpstr>Dividendos_y_participaciones</vt:lpstr>
      <vt:lpstr>Enajenacion_de_activos_fijos_de_personas_naturales</vt:lpstr>
      <vt:lpstr>Honorarios</vt:lpstr>
      <vt:lpstr>Otros_pagos_sujetos_a_retención</vt:lpstr>
      <vt:lpstr>Pagos_al_exterior</vt:lpstr>
      <vt:lpstr>Rendimientos_financieros_e_intereses</vt:lpstr>
      <vt:lpstr>Rentas_de_trabajo</vt:lpstr>
      <vt:lpstr>Rubros</vt:lpstr>
      <vt:lpstr>Servicios</vt:lpstr>
      <vt:lpstr>TArrendamientos</vt:lpstr>
      <vt:lpstr>TASAS</vt:lpstr>
      <vt:lpstr>TComisiones</vt:lpstr>
      <vt:lpstr>TCompras</vt:lpstr>
      <vt:lpstr>TContratos1</vt:lpstr>
      <vt:lpstr>TContratos2</vt:lpstr>
      <vt:lpstr>TDividendos</vt:lpstr>
      <vt:lpstr>TEnajenacion</vt:lpstr>
      <vt:lpstr>THonorarios</vt:lpstr>
      <vt:lpstr>TOtros</vt:lpstr>
      <vt:lpstr>TPagos</vt:lpstr>
      <vt:lpstr>TRendimientos</vt:lpstr>
      <vt:lpstr>TRentas</vt:lpstr>
      <vt:lpstr>TServicios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</dc:creator>
  <cp:lastModifiedBy>Tatiana Sanchez</cp:lastModifiedBy>
  <dcterms:created xsi:type="dcterms:W3CDTF">2013-01-31T17:49:27Z</dcterms:created>
  <dcterms:modified xsi:type="dcterms:W3CDTF">2018-11-26T01:10:29Z</dcterms:modified>
</cp:coreProperties>
</file>