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425" windowHeight="7515" activeTab="0"/>
  </bookViews>
  <sheets>
    <sheet name="Análisis financiero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<sst xmlns="http://schemas.openxmlformats.org/spreadsheetml/2006/main" count="74" uniqueCount="73">
  <si>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Modelo Análisis Financiero:</t>
  </si>
  <si>
    <t>Pasivos Corrientes</t>
  </si>
  <si>
    <t>Indicadores de Liquidez:</t>
  </si>
  <si>
    <t>Razon corriente</t>
  </si>
  <si>
    <t>Capital de Trabajo</t>
  </si>
  <si>
    <t>Inventarios</t>
  </si>
  <si>
    <t>Prueba Acida</t>
  </si>
  <si>
    <t>Indicadores de Actividad:</t>
  </si>
  <si>
    <t>Numero de días cartera a mano</t>
  </si>
  <si>
    <t>Rotación de Cartera</t>
  </si>
  <si>
    <t>No. De días inventario a Mano</t>
  </si>
  <si>
    <t>Rotación de Inventarios</t>
  </si>
  <si>
    <t>Ciclo Operacional</t>
  </si>
  <si>
    <t>Rotación Activos Fijos</t>
  </si>
  <si>
    <t>Activos Fijos Brutos</t>
  </si>
  <si>
    <t>Rotación Activo total</t>
  </si>
  <si>
    <t>Rotación del Capital de trabajo</t>
  </si>
  <si>
    <t>Indicadores de Endeudamiento</t>
  </si>
  <si>
    <t>Endeudamiento sobre activos totales</t>
  </si>
  <si>
    <t>Endeudamiento de leverage o apalancamiento</t>
  </si>
  <si>
    <t>Concentración de Endeudamiento a Corto Plazo</t>
  </si>
  <si>
    <t>Concentración de Endeudamiento a Largo Plazo</t>
  </si>
  <si>
    <t>Indicadores de Rentabilidad</t>
  </si>
  <si>
    <t>Rentabilidad del Patrimonio</t>
  </si>
  <si>
    <t>Margen operacional de utilidad</t>
  </si>
  <si>
    <t>Gastos de Administración y Ventas</t>
  </si>
  <si>
    <t>Margen Bruto de Utilidad</t>
  </si>
  <si>
    <t>Margen Neto de Utilidad</t>
  </si>
  <si>
    <t>Indicadores y Razones:</t>
  </si>
  <si>
    <t>Activos</t>
  </si>
  <si>
    <t>Efectivo</t>
  </si>
  <si>
    <t>Titulos</t>
  </si>
  <si>
    <t>CuentasxCobrar</t>
  </si>
  <si>
    <t>OtrosxCobrar</t>
  </si>
  <si>
    <t>Activos Corrientes</t>
  </si>
  <si>
    <t>Otros Activos de Largo Plazo</t>
  </si>
  <si>
    <t>-Depreciación acumulada</t>
  </si>
  <si>
    <t>Activos Fijos Netos</t>
  </si>
  <si>
    <t>Activos Totales</t>
  </si>
  <si>
    <t>Pasivos</t>
  </si>
  <si>
    <t>CuentasxPagar</t>
  </si>
  <si>
    <t>Obligaciones Financieras Corto Plazo</t>
  </si>
  <si>
    <t>OtrosxPagar</t>
  </si>
  <si>
    <t>Otros Pasivos de Largo Plazo</t>
  </si>
  <si>
    <t>Deuda de Largo Plazo</t>
  </si>
  <si>
    <t>Pasivo Total</t>
  </si>
  <si>
    <t>Acciones  Preferenciales</t>
  </si>
  <si>
    <t>Interés Minoritario</t>
  </si>
  <si>
    <t>Acciones Ordinarias</t>
  </si>
  <si>
    <t>Utilidades Ejercicio</t>
  </si>
  <si>
    <t>Patrimonio Ordinario</t>
  </si>
  <si>
    <t>Pasivo y Patrimonio</t>
  </si>
  <si>
    <t>Estado de Resultados</t>
  </si>
  <si>
    <t>Ventas netas</t>
  </si>
  <si>
    <t>Otros gastos</t>
  </si>
  <si>
    <t>Depreciación periodo</t>
  </si>
  <si>
    <t>EBIT</t>
  </si>
  <si>
    <t>Intereses</t>
  </si>
  <si>
    <t>Ingresos No Operacionales</t>
  </si>
  <si>
    <t>Egresos No Operacionales</t>
  </si>
  <si>
    <t>Impuestos</t>
  </si>
  <si>
    <t>Utilidad después Impuestos antes Div. Pref.</t>
  </si>
  <si>
    <t>Eventos no recurrentes</t>
  </si>
  <si>
    <t>Inversiones en Afiliadas</t>
  </si>
  <si>
    <t>Dividendos Preferenciales</t>
  </si>
  <si>
    <t>Utilidad Despues Impuestos</t>
  </si>
  <si>
    <t>Dividendos ordinarios periodo anterior</t>
  </si>
  <si>
    <t xml:space="preserve">Año </t>
  </si>
  <si>
    <t>Costos mercancia vendida</t>
  </si>
  <si>
    <t>Pasivo No corriente</t>
  </si>
  <si>
    <t>Balance General</t>
  </si>
  <si>
    <t>EBITDA (utilidad bruta)</t>
  </si>
  <si>
    <t>EBT (utilidad operativa)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</si>
</sst>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i/>
      <u val="single"/>
      <sz val="16"/>
      <color theme="1"/>
      <name val="Calibri"/>
      <family val="2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9" fontId="0" fillId="33" borderId="10" xfId="53" applyFont="1" applyFill="1" applyBorder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left" indent="1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1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11" xfId="0" applyFont="1" applyFill="1" applyBorder="1" applyAlignment="1" quotePrefix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5" borderId="0" xfId="0" applyFont="1" applyFill="1" applyAlignment="1">
      <alignment horizontal="left" indent="2"/>
    </xf>
    <xf numFmtId="0" fontId="23" fillId="33" borderId="0" xfId="0" applyFont="1" applyFill="1" applyAlignment="1">
      <alignment wrapText="1"/>
    </xf>
    <xf numFmtId="0" fontId="24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50"/>
  <sheetViews>
    <sheetView tabSelected="1" zoomScalePageLayoutView="0" workbookViewId="0" topLeftCell="A28">
      <selection activeCell="B32" sqref="B32"/>
    </sheetView>
  </sheetViews>
  <sheetFormatPr defaultColWidth="11.421875" defaultRowHeight="15"/>
  <cols>
    <col min="1" max="1" width="44.8515625" style="5" customWidth="1"/>
    <col min="2" max="4" width="11.421875" style="5" customWidth="1"/>
    <col min="5" max="5" width="51.421875" style="5" customWidth="1"/>
    <col min="6" max="16384" width="11.421875" style="5" customWidth="1"/>
  </cols>
  <sheetData>
    <row r="2" spans="1:5" ht="21">
      <c r="A2" s="31" t="s">
        <v>70</v>
      </c>
      <c r="B2" s="5" t="s">
        <v>67</v>
      </c>
      <c r="E2" s="2" t="s">
        <v>0</v>
      </c>
    </row>
    <row r="3" spans="1:5" ht="21">
      <c r="A3" s="9" t="s">
        <v>29</v>
      </c>
      <c r="B3" s="6"/>
      <c r="E3" s="2"/>
    </row>
    <row r="4" spans="1:6" ht="21">
      <c r="A4" s="10" t="s">
        <v>30</v>
      </c>
      <c r="B4" s="5">
        <v>0</v>
      </c>
      <c r="E4" s="3" t="s">
        <v>28</v>
      </c>
      <c r="F4" s="8"/>
    </row>
    <row r="5" spans="1:2" ht="15.75">
      <c r="A5" s="10" t="s">
        <v>31</v>
      </c>
      <c r="B5" s="5">
        <v>0</v>
      </c>
    </row>
    <row r="6" spans="1:5" ht="18.75">
      <c r="A6" s="10" t="s">
        <v>32</v>
      </c>
      <c r="B6" s="5">
        <v>0</v>
      </c>
      <c r="E6" s="4" t="s">
        <v>2</v>
      </c>
    </row>
    <row r="7" spans="1:2" ht="16.5" thickBot="1">
      <c r="A7" s="10" t="s">
        <v>33</v>
      </c>
      <c r="B7" s="5">
        <v>0</v>
      </c>
    </row>
    <row r="8" spans="1:6" ht="16.5" thickBot="1">
      <c r="A8" s="11" t="s">
        <v>5</v>
      </c>
      <c r="B8" s="6">
        <v>0</v>
      </c>
      <c r="E8" s="30" t="s">
        <v>3</v>
      </c>
      <c r="F8" s="7" t="e">
        <f>$B$9/$B$20</f>
        <v>#DIV/0!</v>
      </c>
    </row>
    <row r="9" spans="1:6" ht="16.5" thickBot="1">
      <c r="A9" s="22" t="s">
        <v>34</v>
      </c>
      <c r="B9" s="23">
        <f>SUM(B4:B8)</f>
        <v>0</v>
      </c>
      <c r="E9" s="30" t="s">
        <v>4</v>
      </c>
      <c r="F9" s="7">
        <f>$B$9-$B$20</f>
        <v>0</v>
      </c>
    </row>
    <row r="10" spans="1:6" ht="16.5" thickBot="1">
      <c r="A10" s="10" t="s">
        <v>35</v>
      </c>
      <c r="B10" s="5">
        <v>0</v>
      </c>
      <c r="E10" s="30" t="s">
        <v>6</v>
      </c>
      <c r="F10" s="7" t="e">
        <f>($B$9-$B$8)/$B$20</f>
        <v>#DIV/0!</v>
      </c>
    </row>
    <row r="11" spans="1:2" ht="15.75">
      <c r="A11" s="10" t="s">
        <v>14</v>
      </c>
      <c r="B11" s="5">
        <v>0</v>
      </c>
    </row>
    <row r="12" spans="1:6" ht="18.75">
      <c r="A12" s="13" t="s">
        <v>36</v>
      </c>
      <c r="B12" s="5">
        <v>0</v>
      </c>
      <c r="E12" s="4" t="s">
        <v>7</v>
      </c>
      <c r="F12" s="8"/>
    </row>
    <row r="13" spans="1:2" ht="16.5" thickBot="1">
      <c r="A13" s="14" t="s">
        <v>37</v>
      </c>
      <c r="B13" s="16">
        <f>B10+B11-B12</f>
        <v>0</v>
      </c>
    </row>
    <row r="14" spans="1:6" ht="17.25" thickBot="1" thickTop="1">
      <c r="A14" s="22" t="s">
        <v>38</v>
      </c>
      <c r="B14" s="23">
        <f>+B9+B13</f>
        <v>0</v>
      </c>
      <c r="E14" s="30" t="s">
        <v>8</v>
      </c>
      <c r="F14" s="7" t="e">
        <f>($B$6*360)/$B$33</f>
        <v>#DIV/0!</v>
      </c>
    </row>
    <row r="15" spans="5:6" ht="15.75" thickBot="1">
      <c r="E15" s="30" t="s">
        <v>9</v>
      </c>
      <c r="F15" s="7" t="e">
        <f>360/$F$14</f>
        <v>#DIV/0!</v>
      </c>
    </row>
    <row r="16" spans="1:6" ht="16.5" thickBot="1">
      <c r="A16" s="12" t="s">
        <v>39</v>
      </c>
      <c r="E16" s="30" t="s">
        <v>10</v>
      </c>
      <c r="F16" s="7" t="e">
        <f>($B$8*360)/$B$34</f>
        <v>#DIV/0!</v>
      </c>
    </row>
    <row r="17" spans="1:6" ht="16.5" thickBot="1">
      <c r="A17" s="10" t="s">
        <v>40</v>
      </c>
      <c r="B17" s="5">
        <v>0</v>
      </c>
      <c r="E17" s="30" t="s">
        <v>11</v>
      </c>
      <c r="F17" s="7" t="e">
        <f>360/$F$16</f>
        <v>#DIV/0!</v>
      </c>
    </row>
    <row r="18" spans="1:6" ht="16.5" thickBot="1">
      <c r="A18" s="10" t="s">
        <v>41</v>
      </c>
      <c r="B18" s="5">
        <v>0</v>
      </c>
      <c r="E18" s="30" t="s">
        <v>12</v>
      </c>
      <c r="F18" s="7" t="e">
        <f>$F$16-$F$17</f>
        <v>#DIV/0!</v>
      </c>
    </row>
    <row r="19" spans="1:6" ht="16.5" thickBot="1">
      <c r="A19" s="11" t="s">
        <v>42</v>
      </c>
      <c r="B19" s="6">
        <v>0</v>
      </c>
      <c r="E19" s="30" t="s">
        <v>13</v>
      </c>
      <c r="F19" s="7" t="e">
        <f>$B$33/$B$11</f>
        <v>#DIV/0!</v>
      </c>
    </row>
    <row r="20" spans="1:6" ht="16.5" thickBot="1">
      <c r="A20" s="22" t="s">
        <v>1</v>
      </c>
      <c r="B20" s="24">
        <f>SUM(B17:B19)</f>
        <v>0</v>
      </c>
      <c r="E20" s="30" t="s">
        <v>15</v>
      </c>
      <c r="F20" s="7" t="e">
        <f>$B$33/$B$14</f>
        <v>#DIV/0!</v>
      </c>
    </row>
    <row r="21" spans="1:6" ht="16.5" thickBot="1">
      <c r="A21" s="10" t="s">
        <v>43</v>
      </c>
      <c r="B21" s="8">
        <v>0</v>
      </c>
      <c r="E21" s="30" t="s">
        <v>16</v>
      </c>
      <c r="F21" s="7" t="e">
        <f>($B$33/($B$9-$B$20))</f>
        <v>#DIV/0!</v>
      </c>
    </row>
    <row r="22" spans="1:2" ht="15.75">
      <c r="A22" s="11" t="s">
        <v>44</v>
      </c>
      <c r="B22" s="6">
        <v>0</v>
      </c>
    </row>
    <row r="23" spans="1:5" ht="18.75">
      <c r="A23" s="20" t="s">
        <v>69</v>
      </c>
      <c r="B23" s="8">
        <f>+B21+B22</f>
        <v>0</v>
      </c>
      <c r="E23" s="4" t="s">
        <v>17</v>
      </c>
    </row>
    <row r="24" spans="1:2" ht="16.5" thickBot="1">
      <c r="A24" s="25" t="s">
        <v>45</v>
      </c>
      <c r="B24" s="26">
        <f>+B20+B23</f>
        <v>0</v>
      </c>
    </row>
    <row r="25" spans="1:6" ht="16.5" thickBot="1">
      <c r="A25" s="27" t="s">
        <v>46</v>
      </c>
      <c r="B25" s="26">
        <v>0</v>
      </c>
      <c r="E25" s="30" t="s">
        <v>18</v>
      </c>
      <c r="F25" s="7" t="e">
        <f>($B$14/$B$24)*100%</f>
        <v>#DIV/0!</v>
      </c>
    </row>
    <row r="26" spans="1:6" ht="16.5" thickBot="1">
      <c r="A26" s="10" t="s">
        <v>47</v>
      </c>
      <c r="B26" s="5">
        <v>0</v>
      </c>
      <c r="E26" s="30" t="s">
        <v>19</v>
      </c>
      <c r="F26" s="7" t="e">
        <f>($B$20/$B$29)*100%</f>
        <v>#DIV/0!</v>
      </c>
    </row>
    <row r="27" spans="1:6" ht="16.5" thickBot="1">
      <c r="A27" s="10" t="s">
        <v>48</v>
      </c>
      <c r="B27" s="5">
        <v>0</v>
      </c>
      <c r="E27" s="30" t="s">
        <v>20</v>
      </c>
      <c r="F27" s="7" t="e">
        <f>($B$20/$B$24)*100%</f>
        <v>#DIV/0!</v>
      </c>
    </row>
    <row r="28" spans="1:6" ht="16.5" thickBot="1">
      <c r="A28" s="11" t="s">
        <v>49</v>
      </c>
      <c r="B28" s="5">
        <v>0</v>
      </c>
      <c r="E28" s="30" t="s">
        <v>21</v>
      </c>
      <c r="F28" s="7" t="e">
        <f>($B$23/$B$24)*100%</f>
        <v>#DIV/0!</v>
      </c>
    </row>
    <row r="29" spans="1:2" ht="16.5" thickBot="1">
      <c r="A29" s="28" t="s">
        <v>50</v>
      </c>
      <c r="B29" s="29">
        <f>SUM(B26:B28)</f>
        <v>0</v>
      </c>
    </row>
    <row r="30" spans="1:5" ht="19.5" thickTop="1">
      <c r="A30" s="22" t="s">
        <v>51</v>
      </c>
      <c r="B30" s="23">
        <f>+B24+B29</f>
        <v>0</v>
      </c>
      <c r="E30" s="4" t="s">
        <v>22</v>
      </c>
    </row>
    <row r="31" ht="15.75" thickBot="1"/>
    <row r="32" spans="1:6" ht="24" thickBot="1">
      <c r="A32" s="32" t="s">
        <v>52</v>
      </c>
      <c r="B32" s="8"/>
      <c r="E32" s="30" t="s">
        <v>23</v>
      </c>
      <c r="F32" s="1" t="e">
        <f>$B$49/$B$29</f>
        <v>#DIV/0!</v>
      </c>
    </row>
    <row r="33" spans="1:6" ht="16.5" thickBot="1">
      <c r="A33" s="10" t="s">
        <v>53</v>
      </c>
      <c r="B33" s="5">
        <v>0</v>
      </c>
      <c r="E33" s="30" t="s">
        <v>24</v>
      </c>
      <c r="F33" s="1" t="e">
        <f>$B$36/$B$33</f>
        <v>#DIV/0!</v>
      </c>
    </row>
    <row r="34" spans="1:6" ht="16.5" thickBot="1">
      <c r="A34" s="10" t="s">
        <v>68</v>
      </c>
      <c r="B34" s="5">
        <v>0</v>
      </c>
      <c r="E34" s="30" t="s">
        <v>25</v>
      </c>
      <c r="F34" s="1" t="e">
        <f>$B$41/$B$33</f>
        <v>#DIV/0!</v>
      </c>
    </row>
    <row r="35" spans="1:6" ht="16.5" thickBot="1">
      <c r="A35" s="11" t="s">
        <v>54</v>
      </c>
      <c r="B35" s="6">
        <v>0</v>
      </c>
      <c r="E35" s="30" t="s">
        <v>26</v>
      </c>
      <c r="F35" s="1" t="e">
        <f>$B$36/$B$33</f>
        <v>#DIV/0!</v>
      </c>
    </row>
    <row r="36" spans="1:6" ht="16.5" thickBot="1">
      <c r="A36" s="22" t="s">
        <v>71</v>
      </c>
      <c r="B36" s="24">
        <f>+B33-B34-B35</f>
        <v>0</v>
      </c>
      <c r="E36" s="30" t="s">
        <v>27</v>
      </c>
      <c r="F36" s="1" t="e">
        <f>$B$49/$B$33</f>
        <v>#DIV/0!</v>
      </c>
    </row>
    <row r="37" spans="1:2" ht="15.75">
      <c r="A37" s="11" t="s">
        <v>55</v>
      </c>
      <c r="B37" s="6">
        <v>0</v>
      </c>
    </row>
    <row r="38" spans="1:2" ht="15.75">
      <c r="A38" s="22" t="s">
        <v>56</v>
      </c>
      <c r="B38" s="24">
        <f>+B36-B37</f>
        <v>0</v>
      </c>
    </row>
    <row r="39" spans="1:2" ht="15.75">
      <c r="A39" s="11" t="s">
        <v>57</v>
      </c>
      <c r="B39" s="6">
        <v>0</v>
      </c>
    </row>
    <row r="40" spans="1:2" ht="15.75">
      <c r="A40" s="10" t="s">
        <v>58</v>
      </c>
      <c r="B40" s="17">
        <v>0</v>
      </c>
    </row>
    <row r="41" spans="1:2" ht="15.75">
      <c r="A41" s="10" t="s">
        <v>59</v>
      </c>
      <c r="B41" s="8">
        <v>0</v>
      </c>
    </row>
    <row r="42" spans="1:2" ht="15.75">
      <c r="A42" s="27" t="s">
        <v>72</v>
      </c>
      <c r="B42" s="26">
        <f>+B38-B39+B40-B41</f>
        <v>0</v>
      </c>
    </row>
    <row r="43" spans="1:2" ht="15.75">
      <c r="A43" s="11" t="s">
        <v>60</v>
      </c>
      <c r="B43" s="6">
        <v>0</v>
      </c>
    </row>
    <row r="44" spans="1:2" ht="15.75">
      <c r="A44" s="21" t="s">
        <v>61</v>
      </c>
      <c r="B44" s="18">
        <f>+B42-B43</f>
        <v>0</v>
      </c>
    </row>
    <row r="45" spans="1:2" ht="15.75">
      <c r="A45" s="10" t="s">
        <v>47</v>
      </c>
      <c r="B45" s="8">
        <v>0</v>
      </c>
    </row>
    <row r="46" spans="1:2" ht="15.75">
      <c r="A46" s="10" t="s">
        <v>62</v>
      </c>
      <c r="B46" s="8">
        <v>0</v>
      </c>
    </row>
    <row r="47" spans="1:2" ht="15.75">
      <c r="A47" s="10" t="s">
        <v>63</v>
      </c>
      <c r="B47" s="8">
        <v>0</v>
      </c>
    </row>
    <row r="48" spans="1:2" ht="16.5" thickBot="1">
      <c r="A48" s="15" t="s">
        <v>64</v>
      </c>
      <c r="B48" s="19">
        <v>0</v>
      </c>
    </row>
    <row r="49" spans="1:2" ht="16.5" thickTop="1">
      <c r="A49" s="22" t="s">
        <v>65</v>
      </c>
      <c r="B49" s="23">
        <f>+B44-B45+B46+B47-B48</f>
        <v>0</v>
      </c>
    </row>
    <row r="50" ht="15.75">
      <c r="A50" s="10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Daniella</dc:creator>
  <cp:keywords/>
  <dc:description/>
  <cp:lastModifiedBy>User</cp:lastModifiedBy>
  <dcterms:created xsi:type="dcterms:W3CDTF">2013-02-01T09:43:26Z</dcterms:created>
  <dcterms:modified xsi:type="dcterms:W3CDTF">2018-09-23T02:16:58Z</dcterms:modified>
  <cp:category/>
  <cp:version/>
  <cp:contentType/>
  <cp:contentStatus/>
</cp:coreProperties>
</file>