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144057197\Dropbox\Cienfi\Cuentas Municipales\PIB\TRIMESTRAL\03.tablas\"/>
    </mc:Choice>
  </mc:AlternateContent>
  <xr:revisionPtr revIDLastSave="0" documentId="13_ncr:1_{59AE92B4-9874-49B8-8604-BE6FC09654E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Índice" sheetId="3" r:id="rId1"/>
    <sheet name="Cuadro 1" sheetId="1" r:id="rId2"/>
    <sheet name="Cuadro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2" l="1"/>
  <c r="G33" i="2"/>
  <c r="N33" i="2"/>
  <c r="O33" i="2"/>
  <c r="V33" i="2"/>
  <c r="W33" i="2"/>
  <c r="AD33" i="2"/>
  <c r="AE33" i="2"/>
  <c r="AL33" i="2"/>
  <c r="AM33" i="2"/>
  <c r="E30" i="2"/>
  <c r="E33" i="2" s="1"/>
  <c r="F30" i="2"/>
  <c r="G30" i="2"/>
  <c r="H30" i="2"/>
  <c r="H33" i="2" s="1"/>
  <c r="I30" i="2"/>
  <c r="I33" i="2" s="1"/>
  <c r="J30" i="2"/>
  <c r="J33" i="2" s="1"/>
  <c r="K30" i="2"/>
  <c r="K33" i="2" s="1"/>
  <c r="L30" i="2"/>
  <c r="L33" i="2" s="1"/>
  <c r="M30" i="2"/>
  <c r="M33" i="2" s="1"/>
  <c r="N30" i="2"/>
  <c r="O30" i="2"/>
  <c r="P30" i="2"/>
  <c r="P33" i="2" s="1"/>
  <c r="Q30" i="2"/>
  <c r="Q33" i="2" s="1"/>
  <c r="R30" i="2"/>
  <c r="R33" i="2" s="1"/>
  <c r="S30" i="2"/>
  <c r="S33" i="2" s="1"/>
  <c r="T30" i="2"/>
  <c r="T33" i="2" s="1"/>
  <c r="U30" i="2"/>
  <c r="U33" i="2" s="1"/>
  <c r="V30" i="2"/>
  <c r="W30" i="2"/>
  <c r="X30" i="2"/>
  <c r="X33" i="2" s="1"/>
  <c r="Y30" i="2"/>
  <c r="Y33" i="2" s="1"/>
  <c r="Z30" i="2"/>
  <c r="Z33" i="2" s="1"/>
  <c r="AA30" i="2"/>
  <c r="AA33" i="2" s="1"/>
  <c r="AB30" i="2"/>
  <c r="AB33" i="2" s="1"/>
  <c r="AC30" i="2"/>
  <c r="AC33" i="2" s="1"/>
  <c r="AD30" i="2"/>
  <c r="AE30" i="2"/>
  <c r="AF30" i="2"/>
  <c r="AF33" i="2" s="1"/>
  <c r="AG30" i="2"/>
  <c r="AG33" i="2" s="1"/>
  <c r="AH30" i="2"/>
  <c r="AH33" i="2" s="1"/>
  <c r="AI30" i="2"/>
  <c r="AI33" i="2" s="1"/>
  <c r="AJ30" i="2"/>
  <c r="AJ33" i="2" s="1"/>
  <c r="AK30" i="2"/>
  <c r="AK33" i="2" s="1"/>
  <c r="AL30" i="2"/>
  <c r="AM30" i="2"/>
  <c r="AN30" i="2"/>
  <c r="AN33" i="2" s="1"/>
  <c r="D30" i="2"/>
  <c r="D33" i="2" s="1"/>
  <c r="F24" i="1"/>
  <c r="H24" i="1"/>
  <c r="N24" i="1"/>
  <c r="V24" i="1"/>
  <c r="X24" i="1"/>
  <c r="AD24" i="1"/>
  <c r="AL24" i="1"/>
  <c r="AN24" i="1"/>
  <c r="E21" i="1"/>
  <c r="E24" i="1" s="1"/>
  <c r="F21" i="1"/>
  <c r="G21" i="1"/>
  <c r="G24" i="1" s="1"/>
  <c r="H21" i="1"/>
  <c r="I21" i="1"/>
  <c r="I24" i="1" s="1"/>
  <c r="J21" i="1"/>
  <c r="J24" i="1" s="1"/>
  <c r="K21" i="1"/>
  <c r="K24" i="1" s="1"/>
  <c r="L21" i="1"/>
  <c r="L24" i="1" s="1"/>
  <c r="M21" i="1"/>
  <c r="M24" i="1" s="1"/>
  <c r="N21" i="1"/>
  <c r="O21" i="1"/>
  <c r="O24" i="1" s="1"/>
  <c r="P21" i="1"/>
  <c r="P24" i="1" s="1"/>
  <c r="Q21" i="1"/>
  <c r="Q24" i="1" s="1"/>
  <c r="R21" i="1"/>
  <c r="R24" i="1" s="1"/>
  <c r="S21" i="1"/>
  <c r="S24" i="1" s="1"/>
  <c r="T21" i="1"/>
  <c r="T24" i="1" s="1"/>
  <c r="U21" i="1"/>
  <c r="U24" i="1" s="1"/>
  <c r="V21" i="1"/>
  <c r="W21" i="1"/>
  <c r="W24" i="1" s="1"/>
  <c r="X21" i="1"/>
  <c r="Y21" i="1"/>
  <c r="Y24" i="1" s="1"/>
  <c r="Z21" i="1"/>
  <c r="Z24" i="1" s="1"/>
  <c r="AA21" i="1"/>
  <c r="AA24" i="1" s="1"/>
  <c r="AB21" i="1"/>
  <c r="AB24" i="1" s="1"/>
  <c r="AC21" i="1"/>
  <c r="AC24" i="1" s="1"/>
  <c r="AD21" i="1"/>
  <c r="AE21" i="1"/>
  <c r="AE24" i="1" s="1"/>
  <c r="AF21" i="1"/>
  <c r="AF24" i="1" s="1"/>
  <c r="AG21" i="1"/>
  <c r="AG24" i="1" s="1"/>
  <c r="AH21" i="1"/>
  <c r="AH24" i="1" s="1"/>
  <c r="AI21" i="1"/>
  <c r="AI24" i="1" s="1"/>
  <c r="AJ21" i="1"/>
  <c r="AJ24" i="1" s="1"/>
  <c r="AK21" i="1"/>
  <c r="AK24" i="1" s="1"/>
  <c r="AL21" i="1"/>
  <c r="AM21" i="1"/>
  <c r="AM24" i="1" s="1"/>
  <c r="AN21" i="1"/>
  <c r="D21" i="1"/>
  <c r="D24" i="1" s="1"/>
</calcChain>
</file>

<file path=xl/sharedStrings.xml><?xml version="1.0" encoding="utf-8"?>
<sst xmlns="http://schemas.openxmlformats.org/spreadsheetml/2006/main" count="152" uniqueCount="59">
  <si>
    <r>
      <rPr>
        <sz val="11"/>
        <color theme="1"/>
        <rFont val="Calibri"/>
        <family val="2"/>
        <scheme val="minor"/>
      </rPr>
      <t xml:space="preserve">Volver al </t>
    </r>
    <r>
      <rPr>
        <b/>
        <sz val="11"/>
        <color theme="1"/>
        <rFont val="Calibri"/>
        <family val="2"/>
        <scheme val="minor"/>
      </rPr>
      <t>ÍNDICE</t>
    </r>
  </si>
  <si>
    <t>Actualizado el 12 de octubre de 2023</t>
  </si>
  <si>
    <r>
      <rPr>
        <b/>
        <sz val="11"/>
        <color theme="1"/>
        <rFont val="Calibri"/>
        <family val="2"/>
        <scheme val="minor"/>
      </rPr>
      <t xml:space="preserve">Pr: </t>
    </r>
    <r>
      <rPr>
        <sz val="11"/>
        <color theme="1"/>
        <rFont val="Calibri"/>
        <family val="2"/>
        <scheme val="minor"/>
      </rPr>
      <t>cifra preliminar</t>
    </r>
  </si>
  <si>
    <r>
      <rPr>
        <b/>
        <sz val="11"/>
        <color theme="1"/>
        <rFont val="Calibri"/>
        <family val="2"/>
        <scheme val="minor"/>
      </rPr>
      <t xml:space="preserve">P: </t>
    </r>
    <r>
      <rPr>
        <sz val="11"/>
        <color theme="1"/>
        <rFont val="Calibri"/>
        <family val="2"/>
        <scheme val="minor"/>
      </rPr>
      <t>cifra provisional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</si>
  <si>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SCED, calculado por DAP y Cienfi</t>
    </r>
  </si>
  <si>
    <t>Producto Interno Bruto (PIB)</t>
  </si>
  <si>
    <t>Subvenciones a los productos</t>
  </si>
  <si>
    <t>Impuestos a los productos</t>
  </si>
  <si>
    <t>Valor agregado bruto</t>
  </si>
  <si>
    <t>Terciarias</t>
  </si>
  <si>
    <t>Secundarias</t>
  </si>
  <si>
    <t>Primarias</t>
  </si>
  <si>
    <t>I</t>
  </si>
  <si>
    <t>IV</t>
  </si>
  <si>
    <t>III</t>
  </si>
  <si>
    <t>II</t>
  </si>
  <si>
    <r>
      <t>2023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</si>
  <si>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r>
      <t>2022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</si>
  <si>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</si>
  <si>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t>Concepto</t>
  </si>
  <si>
    <t>Secciones CIIU Rev. 4 A.C.                                           3 agrupaciones</t>
  </si>
  <si>
    <t>Clasificación Cuentas Nacionales</t>
  </si>
  <si>
    <r>
      <t>2014 - 2023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</si>
  <si>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t>Valores a precios corrientes</t>
  </si>
  <si>
    <t>Miles de millones de pesos</t>
  </si>
  <si>
    <t>Datos ajustados por efecto estacional y calendario</t>
  </si>
  <si>
    <t>Series encadenadas de volumen con año de referencia 2015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</si>
  <si>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</si>
  <si>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R+S+T</t>
  </si>
  <si>
    <t>Administración pública y defensa; planes de seguridad social de afiliación obligatoria; Educación; Actividades de atención de la salud humana y de servicios sociales</t>
  </si>
  <si>
    <t>O+P+Q</t>
  </si>
  <si>
    <t>Actividades profesionales, científicas y técnicas; Actividades de servicios administrativos y de apoyo</t>
  </si>
  <si>
    <t>M+N</t>
  </si>
  <si>
    <t>Actividades inmobiliarias</t>
  </si>
  <si>
    <t>L</t>
  </si>
  <si>
    <t>Actividades financieras y de seguros</t>
  </si>
  <si>
    <t>K</t>
  </si>
  <si>
    <t>Información y comunicaciones</t>
  </si>
  <si>
    <t>J</t>
  </si>
  <si>
    <t>Comercio al por mayor y al por menor; reparación de vehículos automotores y motocicletas; Transporte y almacenamiento; Alojamiento y servicios de comida</t>
  </si>
  <si>
    <t>G+H+I</t>
  </si>
  <si>
    <t>Construcción</t>
  </si>
  <si>
    <t>F</t>
  </si>
  <si>
    <t>Suministro de electricidad, gas, vapor y aire acondicionado; Distribución de agua; evacuación y tratamiento de aguas residuales, gestión de desechos y actividades de saneamiento ambiental</t>
  </si>
  <si>
    <t>D+E</t>
  </si>
  <si>
    <t>Industrias manufactureras</t>
  </si>
  <si>
    <t>C</t>
  </si>
  <si>
    <t>Explotación de minas y canteras</t>
  </si>
  <si>
    <t>B</t>
  </si>
  <si>
    <t>Agricultura, ganadería, caza, silvicultura y pesca</t>
  </si>
  <si>
    <t>A</t>
  </si>
  <si>
    <t>Secciones CIIU Rev. 4 A.C.                                           12 agrupaciones</t>
  </si>
  <si>
    <t>CUENTAS DISTRITALES TRIMESTRALES</t>
  </si>
  <si>
    <t>Producto Interno Bruto (PIB) desde el enfoque de la producción</t>
  </si>
  <si>
    <t>Precios corrientes</t>
  </si>
  <si>
    <t>Cuadro 1</t>
  </si>
  <si>
    <t>Cuadro 2</t>
  </si>
  <si>
    <t xml:space="preserve">12 agrupaciones - Secciones CIIU Rev. 4 A.C. </t>
  </si>
  <si>
    <t xml:space="preserve">3 agrupaciones - Secciones CIIU Rev. 4 A.C.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</si>
</sst>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2E571E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2E57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B00B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0" fontId="2" fillId="0" borderId="7" xfId="0" applyFont="1" applyBorder="1"/>
    <xf numFmtId="0" fontId="3" fillId="0" borderId="7" xfId="0" applyFont="1" applyBorder="1"/>
    <xf numFmtId="0" fontId="0" fillId="0" borderId="8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1" fillId="3" borderId="3" xfId="0" applyFont="1" applyFill="1" applyBorder="1" applyAlignment="1">
      <alignment horizontal="left"/>
    </xf>
    <xf numFmtId="0" fontId="0" fillId="3" borderId="4" xfId="0" applyFill="1" applyBorder="1"/>
    <xf numFmtId="0" fontId="0" fillId="3" borderId="0" xfId="0" applyFill="1"/>
    <xf numFmtId="0" fontId="1" fillId="3" borderId="0" xfId="0" applyFont="1" applyFill="1" applyAlignment="1">
      <alignment horizontal="left" vertical="center" wrapText="1"/>
    </xf>
    <xf numFmtId="0" fontId="0" fillId="3" borderId="6" xfId="0" applyFill="1" applyBorder="1"/>
    <xf numFmtId="0" fontId="0" fillId="3" borderId="7" xfId="0" applyFill="1" applyBorder="1"/>
    <xf numFmtId="0" fontId="1" fillId="2" borderId="2" xfId="0" applyFont="1" applyFill="1" applyBorder="1" applyAlignment="1">
      <alignment horizontal="left" vertical="justify" wrapText="1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left" vertical="justify" wrapText="1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1" applyFill="1"/>
    <xf numFmtId="0" fontId="1" fillId="0" borderId="0" xfId="0" applyFont="1"/>
    <xf numFmtId="0" fontId="0" fillId="0" borderId="3" xfId="0" applyBorder="1"/>
    <xf numFmtId="0" fontId="1" fillId="0" borderId="2" xfId="1" applyFont="1" applyBorder="1"/>
    <xf numFmtId="0" fontId="0" fillId="0" borderId="2" xfId="0" applyBorder="1" applyAlignment="1">
      <alignment horizontal="left" vertical="center" wrapText="1"/>
    </xf>
    <xf numFmtId="0" fontId="3" fillId="2" borderId="0" xfId="0" applyFont="1" applyFill="1" applyBorder="1"/>
    <xf numFmtId="0" fontId="2" fillId="2" borderId="0" xfId="0" applyFont="1" applyFill="1" applyBorder="1"/>
    <xf numFmtId="0" fontId="3" fillId="0" borderId="0" xfId="0" applyFont="1" applyBorder="1"/>
    <xf numFmtId="0" fontId="2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justify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justify" wrapText="1"/>
    </xf>
    <xf numFmtId="0" fontId="0" fillId="2" borderId="0" xfId="0" applyFill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169" fontId="1" fillId="2" borderId="0" xfId="0" applyNumberFormat="1" applyFont="1" applyFill="1" applyBorder="1" applyAlignment="1">
      <alignment horizontal="right" vertical="center"/>
    </xf>
    <xf numFmtId="169" fontId="1" fillId="2" borderId="4" xfId="0" applyNumberFormat="1" applyFont="1" applyFill="1" applyBorder="1" applyAlignment="1">
      <alignment horizontal="right" vertical="center"/>
    </xf>
    <xf numFmtId="169" fontId="0" fillId="0" borderId="7" xfId="0" applyNumberFormat="1" applyBorder="1" applyAlignment="1">
      <alignment horizontal="right"/>
    </xf>
    <xf numFmtId="169" fontId="0" fillId="0" borderId="6" xfId="0" applyNumberFormat="1" applyBorder="1" applyAlignment="1">
      <alignment horizontal="right"/>
    </xf>
    <xf numFmtId="169" fontId="0" fillId="2" borderId="0" xfId="0" applyNumberFormat="1" applyFill="1" applyBorder="1" applyAlignment="1">
      <alignment horizontal="right"/>
    </xf>
    <xf numFmtId="169" fontId="0" fillId="2" borderId="4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69" fontId="1" fillId="0" borderId="2" xfId="0" applyNumberFormat="1" applyFont="1" applyBorder="1" applyAlignment="1">
      <alignment horizontal="right" vertical="center"/>
    </xf>
    <xf numFmtId="169" fontId="1" fillId="0" borderId="1" xfId="0" applyNumberFormat="1" applyFont="1" applyBorder="1" applyAlignment="1">
      <alignment horizontal="right" vertical="center"/>
    </xf>
    <xf numFmtId="169" fontId="1" fillId="0" borderId="0" xfId="0" applyNumberFormat="1" applyFont="1" applyBorder="1" applyAlignment="1">
      <alignment horizontal="right"/>
    </xf>
    <xf numFmtId="169" fontId="1" fillId="0" borderId="4" xfId="0" applyNumberFormat="1" applyFont="1" applyBorder="1" applyAlignment="1">
      <alignment horizontal="right"/>
    </xf>
    <xf numFmtId="169" fontId="1" fillId="2" borderId="2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39337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87337-1D8F-4C9D-BBBE-4523D49F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5337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63375" cy="1143000"/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2B094-886E-4B73-AFCA-44E7044D4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375" cy="1143000"/>
        </a:xfrm>
        <a:prstGeom prst="rect">
          <a:avLst/>
        </a:prstGeom>
      </xdr:spPr>
    </xdr:pic>
    <xdr:clientData/>
  </xdr:oneCellAnchor>
  <xdr:oneCellAnchor>
    <xdr:from>
      <xdr:col>0</xdr:col>
      <xdr:colOff>238126</xdr:colOff>
      <xdr:row>28</xdr:row>
      <xdr:rowOff>35718</xdr:rowOff>
    </xdr:from>
    <xdr:ext cx="371477" cy="513937"/>
    <xdr:pic>
      <xdr:nvPicPr>
        <xdr:cNvPr id="5" name="Imagen 4" descr="icono de flecha png, signo de flechas png, flechas negras png 9350972 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572583-8457-49F9-9DC1-DC7A0627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5369718"/>
          <a:ext cx="371477" cy="51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1143000"/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EB0886-4D08-4D4B-AE94-FA42F133F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4550" cy="1143000"/>
        </a:xfrm>
        <a:prstGeom prst="rect">
          <a:avLst/>
        </a:prstGeom>
      </xdr:spPr>
    </xdr:pic>
    <xdr:clientData/>
  </xdr:oneCellAnchor>
  <xdr:oneCellAnchor>
    <xdr:from>
      <xdr:col>0</xdr:col>
      <xdr:colOff>284428</xdr:colOff>
      <xdr:row>37</xdr:row>
      <xdr:rowOff>56236</xdr:rowOff>
    </xdr:from>
    <xdr:ext cx="320942" cy="513937"/>
    <xdr:pic>
      <xdr:nvPicPr>
        <xdr:cNvPr id="5" name="Imagen 4" descr="icono de flecha png, signo de flechas png, flechas negras png 9350972 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7BED75-1242-4AA2-83EB-2F4AF37E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28" y="7104736"/>
          <a:ext cx="320942" cy="51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87259-02CB-4FD2-91AE-E203C53745E0}">
  <dimension ref="A7:I18"/>
  <sheetViews>
    <sheetView showGridLines="0" workbookViewId="0">
      <selection activeCell="B17" sqref="B17"/>
    </sheetView>
  </sheetViews>
  <sheetFormatPr baseColWidth="10" defaultRowHeight="15" x14ac:dyDescent="0.25"/>
  <sheetData>
    <row r="7" spans="1:9" ht="23.25" x14ac:dyDescent="0.25">
      <c r="A7" s="56" t="s">
        <v>52</v>
      </c>
      <c r="B7" s="57"/>
      <c r="C7" s="57"/>
      <c r="D7" s="57"/>
      <c r="E7" s="57"/>
      <c r="F7" s="57"/>
      <c r="G7" s="57"/>
      <c r="H7" s="58"/>
      <c r="I7" s="33"/>
    </row>
    <row r="8" spans="1:9" ht="23.25" x14ac:dyDescent="0.25">
      <c r="A8" s="59"/>
      <c r="B8" s="60"/>
      <c r="C8" s="60"/>
      <c r="D8" s="60"/>
      <c r="E8" s="60"/>
      <c r="F8" s="60"/>
      <c r="G8" s="60"/>
      <c r="H8" s="61"/>
      <c r="I8" s="33"/>
    </row>
    <row r="9" spans="1:9" ht="23.25" x14ac:dyDescent="0.25">
      <c r="A9" s="62" t="s">
        <v>53</v>
      </c>
      <c r="B9" s="63"/>
      <c r="C9" s="63"/>
      <c r="D9" s="63"/>
      <c r="E9" s="63"/>
      <c r="F9" s="63"/>
      <c r="G9" s="63"/>
      <c r="H9" s="64"/>
      <c r="I9" s="33"/>
    </row>
    <row r="10" spans="1:9" ht="23.25" x14ac:dyDescent="0.25">
      <c r="A10" s="65" t="s">
        <v>26</v>
      </c>
      <c r="B10" s="66"/>
      <c r="C10" s="66"/>
      <c r="D10" s="66"/>
      <c r="E10" s="66"/>
      <c r="F10" s="66"/>
      <c r="G10" s="66"/>
      <c r="H10" s="67"/>
      <c r="I10" s="33"/>
    </row>
    <row r="11" spans="1:9" ht="23.25" x14ac:dyDescent="0.25">
      <c r="A11" s="65" t="s">
        <v>54</v>
      </c>
      <c r="B11" s="66"/>
      <c r="C11" s="66"/>
      <c r="D11" s="66"/>
      <c r="E11" s="66"/>
      <c r="F11" s="66"/>
      <c r="G11" s="66"/>
      <c r="H11" s="67"/>
      <c r="I11" s="33"/>
    </row>
    <row r="12" spans="1:9" x14ac:dyDescent="0.25">
      <c r="A12" s="12"/>
      <c r="H12" s="3"/>
    </row>
    <row r="13" spans="1:9" ht="17.25" x14ac:dyDescent="0.25">
      <c r="A13" s="12"/>
      <c r="B13" s="52" t="s">
        <v>25</v>
      </c>
      <c r="C13" s="52"/>
      <c r="D13" s="52"/>
      <c r="E13" s="52"/>
      <c r="F13" s="52"/>
      <c r="G13" s="52"/>
      <c r="H13" s="53"/>
    </row>
    <row r="14" spans="1:9" x14ac:dyDescent="0.25">
      <c r="A14" s="12"/>
      <c r="H14" s="3"/>
    </row>
    <row r="15" spans="1:9" ht="15" customHeight="1" x14ac:dyDescent="0.25">
      <c r="A15" s="12"/>
      <c r="B15" s="34" t="s">
        <v>55</v>
      </c>
      <c r="C15" s="54" t="s">
        <v>58</v>
      </c>
      <c r="D15" s="54"/>
      <c r="E15" s="54"/>
      <c r="F15" s="54"/>
      <c r="G15" s="54"/>
      <c r="H15" s="55"/>
    </row>
    <row r="16" spans="1:9" x14ac:dyDescent="0.25">
      <c r="A16" s="12"/>
      <c r="B16" s="35"/>
      <c r="H16" s="3"/>
    </row>
    <row r="17" spans="1:8" ht="15" customHeight="1" x14ac:dyDescent="0.25">
      <c r="A17" s="12"/>
      <c r="B17" s="34" t="s">
        <v>56</v>
      </c>
      <c r="C17" s="54" t="s">
        <v>57</v>
      </c>
      <c r="D17" s="54"/>
      <c r="E17" s="54"/>
      <c r="F17" s="54"/>
      <c r="G17" s="54"/>
      <c r="H17" s="55"/>
    </row>
    <row r="18" spans="1:8" x14ac:dyDescent="0.25">
      <c r="A18" s="36"/>
      <c r="B18" s="37"/>
      <c r="C18" s="38"/>
      <c r="D18" s="38"/>
      <c r="E18" s="38"/>
      <c r="F18" s="38"/>
      <c r="G18" s="2"/>
      <c r="H18" s="1"/>
    </row>
  </sheetData>
  <mergeCells count="7">
    <mergeCell ref="B13:H13"/>
    <mergeCell ref="C15:H15"/>
    <mergeCell ref="C17:H17"/>
    <mergeCell ref="A7:H8"/>
    <mergeCell ref="A9:H9"/>
    <mergeCell ref="A10:H10"/>
    <mergeCell ref="A11:H11"/>
  </mergeCells>
  <hyperlinks>
    <hyperlink ref="B15" location="'Cuadro 1'!A1" display="Cuadro 1" xr:uid="{A5A78219-EB25-4984-ABC2-DEAB8BFDA4D2}"/>
    <hyperlink ref="B17" location="'Cuadro 2'!A1" display="Cuadro 2" xr:uid="{8255B59F-44BC-4292-96BC-D7322C94E00D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N32"/>
  <sheetViews>
    <sheetView showGridLines="0" topLeftCell="A7" workbookViewId="0">
      <selection activeCell="F33" sqref="F33"/>
    </sheetView>
  </sheetViews>
  <sheetFormatPr baseColWidth="10" defaultColWidth="9.140625" defaultRowHeight="15" x14ac:dyDescent="0.25"/>
  <cols>
    <col min="1" max="1" width="14.7109375" customWidth="1"/>
    <col min="2" max="2" width="16.7109375" customWidth="1"/>
    <col min="3" max="3" width="36" customWidth="1"/>
    <col min="4" max="4" width="12.5703125" bestFit="1" customWidth="1"/>
    <col min="5" max="40" width="13.5703125" bestFit="1" customWidth="1"/>
  </cols>
  <sheetData>
    <row r="7" spans="1:40" x14ac:dyDescent="0.25">
      <c r="A7" s="85" t="s">
        <v>5</v>
      </c>
      <c r="B7" s="86"/>
      <c r="C7" s="86"/>
      <c r="D7" s="86"/>
      <c r="E7" s="86"/>
      <c r="F7" s="86"/>
      <c r="G7" s="86"/>
      <c r="H7" s="86"/>
      <c r="I7" s="87"/>
    </row>
    <row r="8" spans="1:40" x14ac:dyDescent="0.25">
      <c r="A8" s="88"/>
      <c r="B8" s="89"/>
      <c r="C8" s="89"/>
      <c r="D8" s="89"/>
      <c r="E8" s="89"/>
      <c r="F8" s="89"/>
      <c r="G8" s="89"/>
      <c r="H8" s="89"/>
      <c r="I8" s="90"/>
    </row>
    <row r="9" spans="1:40" x14ac:dyDescent="0.25">
      <c r="A9" s="91" t="s">
        <v>26</v>
      </c>
      <c r="B9" s="92"/>
      <c r="C9" s="92"/>
      <c r="D9" s="92"/>
      <c r="E9" s="27"/>
      <c r="F9" s="27"/>
      <c r="G9" s="27"/>
      <c r="H9" s="27"/>
      <c r="I9" s="26"/>
    </row>
    <row r="10" spans="1:40" x14ac:dyDescent="0.25">
      <c r="A10" s="93" t="s">
        <v>25</v>
      </c>
      <c r="B10" s="94"/>
      <c r="C10" s="94"/>
      <c r="D10" s="94"/>
      <c r="E10" s="24"/>
      <c r="F10" s="24"/>
      <c r="G10" s="24"/>
      <c r="H10" s="24"/>
      <c r="I10" s="23"/>
    </row>
    <row r="11" spans="1:40" x14ac:dyDescent="0.25">
      <c r="A11" s="93" t="s">
        <v>24</v>
      </c>
      <c r="B11" s="94"/>
      <c r="C11" s="94"/>
      <c r="D11" s="94"/>
      <c r="E11" s="24"/>
      <c r="F11" s="24"/>
      <c r="G11" s="24"/>
      <c r="H11" s="24"/>
      <c r="I11" s="23"/>
    </row>
    <row r="12" spans="1:40" ht="15" customHeight="1" x14ac:dyDescent="0.25">
      <c r="A12" s="93" t="s">
        <v>23</v>
      </c>
      <c r="B12" s="94"/>
      <c r="C12" s="94"/>
      <c r="D12" s="25"/>
      <c r="E12" s="24"/>
      <c r="F12" s="24"/>
      <c r="G12" s="24"/>
      <c r="H12" s="24"/>
      <c r="I12" s="23"/>
    </row>
    <row r="13" spans="1:40" ht="17.25" x14ac:dyDescent="0.25">
      <c r="A13" s="22" t="s">
        <v>22</v>
      </c>
      <c r="B13" s="21"/>
      <c r="C13" s="21"/>
      <c r="D13" s="21"/>
      <c r="E13" s="21"/>
      <c r="F13" s="21"/>
      <c r="G13" s="21"/>
      <c r="H13" s="21"/>
      <c r="I13" s="20"/>
    </row>
    <row r="14" spans="1:40" x14ac:dyDescent="0.25">
      <c r="A14" s="19"/>
    </row>
    <row r="15" spans="1:40" x14ac:dyDescent="0.25">
      <c r="A15" s="78" t="s">
        <v>21</v>
      </c>
      <c r="B15" s="81" t="s">
        <v>20</v>
      </c>
      <c r="C15" s="70" t="s">
        <v>19</v>
      </c>
      <c r="D15" s="70">
        <v>2014</v>
      </c>
      <c r="E15" s="70"/>
      <c r="F15" s="70"/>
      <c r="G15" s="70"/>
      <c r="H15" s="70">
        <v>2015</v>
      </c>
      <c r="I15" s="70"/>
      <c r="J15" s="70"/>
      <c r="K15" s="70"/>
      <c r="L15" s="70">
        <v>2016</v>
      </c>
      <c r="M15" s="70"/>
      <c r="N15" s="70"/>
      <c r="O15" s="70"/>
      <c r="P15" s="70">
        <v>2017</v>
      </c>
      <c r="Q15" s="70"/>
      <c r="R15" s="70"/>
      <c r="S15" s="70"/>
      <c r="T15" s="70">
        <v>2018</v>
      </c>
      <c r="U15" s="70"/>
      <c r="V15" s="70"/>
      <c r="W15" s="70"/>
      <c r="X15" s="70">
        <v>2019</v>
      </c>
      <c r="Y15" s="70"/>
      <c r="Z15" s="70"/>
      <c r="AA15" s="70"/>
      <c r="AB15" s="70">
        <v>2020</v>
      </c>
      <c r="AC15" s="70"/>
      <c r="AD15" s="70"/>
      <c r="AE15" s="70"/>
      <c r="AF15" s="70" t="s">
        <v>18</v>
      </c>
      <c r="AG15" s="70"/>
      <c r="AH15" s="70"/>
      <c r="AI15" s="70"/>
      <c r="AJ15" s="70" t="s">
        <v>17</v>
      </c>
      <c r="AK15" s="70"/>
      <c r="AL15" s="70"/>
      <c r="AM15" s="70"/>
      <c r="AN15" s="68" t="s">
        <v>16</v>
      </c>
    </row>
    <row r="16" spans="1:40" x14ac:dyDescent="0.25">
      <c r="A16" s="79"/>
      <c r="B16" s="8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69"/>
    </row>
    <row r="17" spans="1:40" x14ac:dyDescent="0.25">
      <c r="A17" s="80"/>
      <c r="B17" s="83"/>
      <c r="C17" s="84"/>
      <c r="D17" s="18" t="s">
        <v>12</v>
      </c>
      <c r="E17" s="18" t="s">
        <v>15</v>
      </c>
      <c r="F17" s="18" t="s">
        <v>14</v>
      </c>
      <c r="G17" s="18" t="s">
        <v>13</v>
      </c>
      <c r="H17" s="18" t="s">
        <v>12</v>
      </c>
      <c r="I17" s="18" t="s">
        <v>15</v>
      </c>
      <c r="J17" s="18" t="s">
        <v>14</v>
      </c>
      <c r="K17" s="18" t="s">
        <v>13</v>
      </c>
      <c r="L17" s="18" t="s">
        <v>12</v>
      </c>
      <c r="M17" s="18" t="s">
        <v>15</v>
      </c>
      <c r="N17" s="18" t="s">
        <v>14</v>
      </c>
      <c r="O17" s="18" t="s">
        <v>13</v>
      </c>
      <c r="P17" s="18" t="s">
        <v>12</v>
      </c>
      <c r="Q17" s="18" t="s">
        <v>15</v>
      </c>
      <c r="R17" s="18" t="s">
        <v>14</v>
      </c>
      <c r="S17" s="18" t="s">
        <v>13</v>
      </c>
      <c r="T17" s="18" t="s">
        <v>12</v>
      </c>
      <c r="U17" s="18" t="s">
        <v>15</v>
      </c>
      <c r="V17" s="18" t="s">
        <v>14</v>
      </c>
      <c r="W17" s="18" t="s">
        <v>13</v>
      </c>
      <c r="X17" s="18" t="s">
        <v>12</v>
      </c>
      <c r="Y17" s="18" t="s">
        <v>15</v>
      </c>
      <c r="Z17" s="18" t="s">
        <v>14</v>
      </c>
      <c r="AA17" s="18" t="s">
        <v>13</v>
      </c>
      <c r="AB17" s="18" t="s">
        <v>12</v>
      </c>
      <c r="AC17" s="18" t="s">
        <v>15</v>
      </c>
      <c r="AD17" s="18" t="s">
        <v>14</v>
      </c>
      <c r="AE17" s="18" t="s">
        <v>13</v>
      </c>
      <c r="AF17" s="18" t="s">
        <v>12</v>
      </c>
      <c r="AG17" s="18" t="s">
        <v>15</v>
      </c>
      <c r="AH17" s="18" t="s">
        <v>14</v>
      </c>
      <c r="AI17" s="18" t="s">
        <v>13</v>
      </c>
      <c r="AJ17" s="18" t="s">
        <v>12</v>
      </c>
      <c r="AK17" s="18" t="s">
        <v>15</v>
      </c>
      <c r="AL17" s="18" t="s">
        <v>14</v>
      </c>
      <c r="AM17" s="18" t="s">
        <v>13</v>
      </c>
      <c r="AN17" s="17" t="s">
        <v>12</v>
      </c>
    </row>
    <row r="18" spans="1:40" x14ac:dyDescent="0.25">
      <c r="A18" s="16"/>
      <c r="B18" s="15"/>
      <c r="C18" s="14" t="s">
        <v>11</v>
      </c>
      <c r="D18" s="97">
        <v>65.012219601430104</v>
      </c>
      <c r="E18" s="97">
        <v>73.285682997450493</v>
      </c>
      <c r="F18" s="97">
        <v>68.721502998652397</v>
      </c>
      <c r="G18" s="97">
        <v>70.095638127510597</v>
      </c>
      <c r="H18" s="97">
        <v>71.298335270644799</v>
      </c>
      <c r="I18" s="97">
        <v>70.864769739836703</v>
      </c>
      <c r="J18" s="97">
        <v>80.008498878458198</v>
      </c>
      <c r="K18" s="97">
        <v>84.522342185278106</v>
      </c>
      <c r="L18" s="97">
        <v>77.274172543918894</v>
      </c>
      <c r="M18" s="97">
        <v>81.429540380083395</v>
      </c>
      <c r="N18" s="97">
        <v>88.814336867379097</v>
      </c>
      <c r="O18" s="97">
        <v>88.225916750369606</v>
      </c>
      <c r="P18" s="97">
        <v>105.864010264266</v>
      </c>
      <c r="Q18" s="97">
        <v>107.47644768670099</v>
      </c>
      <c r="R18" s="97">
        <v>102.856359826242</v>
      </c>
      <c r="S18" s="97">
        <v>111.015832359222</v>
      </c>
      <c r="T18" s="97">
        <v>123.67168877690401</v>
      </c>
      <c r="U18" s="97">
        <v>131.58528125064601</v>
      </c>
      <c r="V18" s="97">
        <v>133.321718020796</v>
      </c>
      <c r="W18" s="97">
        <v>138.849199146969</v>
      </c>
      <c r="X18" s="97">
        <v>112.19280553905899</v>
      </c>
      <c r="Y18" s="97">
        <v>133.116171395159</v>
      </c>
      <c r="Z18" s="97">
        <v>151.72827200327501</v>
      </c>
      <c r="AA18" s="97">
        <v>143.189735320951</v>
      </c>
      <c r="AB18" s="97">
        <v>150.69825322932201</v>
      </c>
      <c r="AC18" s="97">
        <v>139.16818991118399</v>
      </c>
      <c r="AD18" s="97">
        <v>151.87121892950799</v>
      </c>
      <c r="AE18" s="97">
        <v>156.48254708175099</v>
      </c>
      <c r="AF18" s="97">
        <v>167.87535299908501</v>
      </c>
      <c r="AG18" s="97">
        <v>190.348272391828</v>
      </c>
      <c r="AH18" s="97">
        <v>186.41621014937499</v>
      </c>
      <c r="AI18" s="97">
        <v>235.475326796899</v>
      </c>
      <c r="AJ18" s="97">
        <v>295.665341721076</v>
      </c>
      <c r="AK18" s="97">
        <v>308.32943681022499</v>
      </c>
      <c r="AL18" s="97">
        <v>313.35191014000497</v>
      </c>
      <c r="AM18" s="97">
        <v>326.739790125789</v>
      </c>
      <c r="AN18" s="98">
        <v>294.33660061461501</v>
      </c>
    </row>
    <row r="19" spans="1:40" x14ac:dyDescent="0.25">
      <c r="A19" s="13"/>
      <c r="B19" s="39"/>
      <c r="C19" s="40" t="s">
        <v>10</v>
      </c>
      <c r="D19" s="99">
        <v>2456.5079815080499</v>
      </c>
      <c r="E19" s="99">
        <v>2631.1928657806002</v>
      </c>
      <c r="F19" s="99">
        <v>2685.4563487393598</v>
      </c>
      <c r="G19" s="99">
        <v>2632.7390064912302</v>
      </c>
      <c r="H19" s="99">
        <v>2426.1580800435199</v>
      </c>
      <c r="I19" s="99">
        <v>2567.47144214333</v>
      </c>
      <c r="J19" s="99">
        <v>2548.1498965255901</v>
      </c>
      <c r="K19" s="99">
        <v>2603.7374863157902</v>
      </c>
      <c r="L19" s="99">
        <v>2983.9858164829502</v>
      </c>
      <c r="M19" s="99">
        <v>2970.9583765986499</v>
      </c>
      <c r="N19" s="99">
        <v>3129.43377097044</v>
      </c>
      <c r="O19" s="99">
        <v>3170.8518949438098</v>
      </c>
      <c r="P19" s="99">
        <v>3469.3362317373899</v>
      </c>
      <c r="Q19" s="99">
        <v>3460.2714527901999</v>
      </c>
      <c r="R19" s="99">
        <v>3446.90341723348</v>
      </c>
      <c r="S19" s="99">
        <v>3671.3460905545098</v>
      </c>
      <c r="T19" s="99">
        <v>3359.09970766672</v>
      </c>
      <c r="U19" s="99">
        <v>4048.1063359605901</v>
      </c>
      <c r="V19" s="99">
        <v>3515.6760575316498</v>
      </c>
      <c r="W19" s="99">
        <v>3646.67187655513</v>
      </c>
      <c r="X19" s="99">
        <v>3488.8054493602999</v>
      </c>
      <c r="Y19" s="99">
        <v>3502.7032473178901</v>
      </c>
      <c r="Z19" s="99">
        <v>3835.5332506083</v>
      </c>
      <c r="AA19" s="99">
        <v>3697.4084356060298</v>
      </c>
      <c r="AB19" s="99">
        <v>3358.0351862107</v>
      </c>
      <c r="AC19" s="99">
        <v>3082.8461996517799</v>
      </c>
      <c r="AD19" s="99">
        <v>3413.1693165586798</v>
      </c>
      <c r="AE19" s="99">
        <v>3271.5781402704501</v>
      </c>
      <c r="AF19" s="99">
        <v>3664.4425956131699</v>
      </c>
      <c r="AG19" s="99">
        <v>3989.4632759649999</v>
      </c>
      <c r="AH19" s="99">
        <v>4017.6540684052202</v>
      </c>
      <c r="AI19" s="99">
        <v>4342.5987549351803</v>
      </c>
      <c r="AJ19" s="99">
        <v>4218.0086630826199</v>
      </c>
      <c r="AK19" s="99">
        <v>5315.80288879009</v>
      </c>
      <c r="AL19" s="99">
        <v>4916.3888021799603</v>
      </c>
      <c r="AM19" s="99">
        <v>5285.5828229568197</v>
      </c>
      <c r="AN19" s="100">
        <v>6502.8185522742897</v>
      </c>
    </row>
    <row r="20" spans="1:40" x14ac:dyDescent="0.25">
      <c r="A20" s="12"/>
      <c r="B20" s="41"/>
      <c r="C20" s="42" t="s">
        <v>9</v>
      </c>
      <c r="D20" s="101">
        <v>6249.0429904397997</v>
      </c>
      <c r="E20" s="101">
        <v>6901.6302227665001</v>
      </c>
      <c r="F20" s="101">
        <v>6688.3148267572597</v>
      </c>
      <c r="G20" s="101">
        <v>7016.7097358711899</v>
      </c>
      <c r="H20" s="101">
        <v>7158.7727581326999</v>
      </c>
      <c r="I20" s="101">
        <v>6898.4426715203699</v>
      </c>
      <c r="J20" s="101">
        <v>7379.1308237731801</v>
      </c>
      <c r="K20" s="101">
        <v>7347.5232626964198</v>
      </c>
      <c r="L20" s="101">
        <v>7494.22056867643</v>
      </c>
      <c r="M20" s="101">
        <v>8114.1495395956999</v>
      </c>
      <c r="N20" s="101">
        <v>8526.622027595</v>
      </c>
      <c r="O20" s="101">
        <v>7970.5714768610896</v>
      </c>
      <c r="P20" s="101">
        <v>8948.9350475597203</v>
      </c>
      <c r="Q20" s="101">
        <v>9234.2539164010905</v>
      </c>
      <c r="R20" s="101">
        <v>8822.5194427294191</v>
      </c>
      <c r="S20" s="101">
        <v>9564.7365195353505</v>
      </c>
      <c r="T20" s="101">
        <v>9739.1699097462606</v>
      </c>
      <c r="U20" s="101">
        <v>9653.3712040019</v>
      </c>
      <c r="V20" s="101">
        <v>9770.1683046752096</v>
      </c>
      <c r="W20" s="101">
        <v>9602.2230437162398</v>
      </c>
      <c r="X20" s="101">
        <v>9950.6379497548696</v>
      </c>
      <c r="Y20" s="101">
        <v>10458.421978218799</v>
      </c>
      <c r="Z20" s="101">
        <v>10282.860352445799</v>
      </c>
      <c r="AA20" s="101">
        <v>9796.0058549488294</v>
      </c>
      <c r="AB20" s="101">
        <v>11157.547718915701</v>
      </c>
      <c r="AC20" s="101">
        <v>8019.4405236590201</v>
      </c>
      <c r="AD20" s="101">
        <v>9381.0640266628106</v>
      </c>
      <c r="AE20" s="101">
        <v>10003.087900918599</v>
      </c>
      <c r="AF20" s="101">
        <v>9418.7073649391496</v>
      </c>
      <c r="AG20" s="101">
        <v>9678.2409371531194</v>
      </c>
      <c r="AH20" s="101">
        <v>10996.891898788899</v>
      </c>
      <c r="AI20" s="101">
        <v>10859.6660222798</v>
      </c>
      <c r="AJ20" s="101">
        <v>10495.3050007562</v>
      </c>
      <c r="AK20" s="101">
        <v>11510.274913356299</v>
      </c>
      <c r="AL20" s="101">
        <v>11553.317605918801</v>
      </c>
      <c r="AM20" s="101">
        <v>11468.0741664794</v>
      </c>
      <c r="AN20" s="102">
        <v>16055.2544993145</v>
      </c>
    </row>
    <row r="21" spans="1:40" x14ac:dyDescent="0.25">
      <c r="A21" s="10"/>
      <c r="B21" s="43"/>
      <c r="C21" s="44" t="s">
        <v>8</v>
      </c>
      <c r="D21" s="95">
        <f>SUM(D18:D20)</f>
        <v>8770.5631915492795</v>
      </c>
      <c r="E21" s="95">
        <f t="shared" ref="E21:AN21" si="0">SUM(E18:E20)</f>
        <v>9606.1087715445501</v>
      </c>
      <c r="F21" s="95">
        <f t="shared" si="0"/>
        <v>9442.4926784952713</v>
      </c>
      <c r="G21" s="95">
        <f t="shared" si="0"/>
        <v>9719.5443804899296</v>
      </c>
      <c r="H21" s="95">
        <f t="shared" si="0"/>
        <v>9656.2291734468636</v>
      </c>
      <c r="I21" s="95">
        <f t="shared" si="0"/>
        <v>9536.7788834035364</v>
      </c>
      <c r="J21" s="95">
        <f t="shared" si="0"/>
        <v>10007.289219177228</v>
      </c>
      <c r="K21" s="95">
        <f t="shared" si="0"/>
        <v>10035.783091197489</v>
      </c>
      <c r="L21" s="95">
        <f t="shared" si="0"/>
        <v>10555.4805577033</v>
      </c>
      <c r="M21" s="95">
        <f t="shared" si="0"/>
        <v>11166.537456574433</v>
      </c>
      <c r="N21" s="95">
        <f t="shared" si="0"/>
        <v>11744.870135432819</v>
      </c>
      <c r="O21" s="95">
        <f t="shared" si="0"/>
        <v>11229.649288555269</v>
      </c>
      <c r="P21" s="95">
        <f t="shared" si="0"/>
        <v>12524.135289561376</v>
      </c>
      <c r="Q21" s="95">
        <f t="shared" si="0"/>
        <v>12802.001816877992</v>
      </c>
      <c r="R21" s="95">
        <f t="shared" si="0"/>
        <v>12372.279219789141</v>
      </c>
      <c r="S21" s="95">
        <f t="shared" si="0"/>
        <v>13347.098442449082</v>
      </c>
      <c r="T21" s="95">
        <f t="shared" si="0"/>
        <v>13221.941306189885</v>
      </c>
      <c r="U21" s="95">
        <f t="shared" si="0"/>
        <v>13833.062821213136</v>
      </c>
      <c r="V21" s="95">
        <f t="shared" si="0"/>
        <v>13419.166080227656</v>
      </c>
      <c r="W21" s="95">
        <f t="shared" si="0"/>
        <v>13387.744119418339</v>
      </c>
      <c r="X21" s="95">
        <f t="shared" si="0"/>
        <v>13551.636204654229</v>
      </c>
      <c r="Y21" s="95">
        <f t="shared" si="0"/>
        <v>14094.241396931848</v>
      </c>
      <c r="Z21" s="95">
        <f t="shared" si="0"/>
        <v>14270.121875057375</v>
      </c>
      <c r="AA21" s="95">
        <f t="shared" si="0"/>
        <v>13636.604025875811</v>
      </c>
      <c r="AB21" s="95">
        <f t="shared" si="0"/>
        <v>14666.281158355723</v>
      </c>
      <c r="AC21" s="95">
        <f t="shared" si="0"/>
        <v>11241.454913221984</v>
      </c>
      <c r="AD21" s="95">
        <f t="shared" si="0"/>
        <v>12946.104562150998</v>
      </c>
      <c r="AE21" s="95">
        <f t="shared" si="0"/>
        <v>13431.1485882708</v>
      </c>
      <c r="AF21" s="95">
        <f t="shared" si="0"/>
        <v>13251.025313551405</v>
      </c>
      <c r="AG21" s="95">
        <f t="shared" si="0"/>
        <v>13858.052485509947</v>
      </c>
      <c r="AH21" s="95">
        <f t="shared" si="0"/>
        <v>15200.962177343496</v>
      </c>
      <c r="AI21" s="95">
        <f t="shared" si="0"/>
        <v>15437.740104011878</v>
      </c>
      <c r="AJ21" s="95">
        <f t="shared" si="0"/>
        <v>15008.979005559897</v>
      </c>
      <c r="AK21" s="95">
        <f t="shared" si="0"/>
        <v>17134.407238956614</v>
      </c>
      <c r="AL21" s="95">
        <f t="shared" si="0"/>
        <v>16783.058318238767</v>
      </c>
      <c r="AM21" s="95">
        <f t="shared" si="0"/>
        <v>17080.396779562008</v>
      </c>
      <c r="AN21" s="96">
        <f t="shared" si="0"/>
        <v>22852.409652203405</v>
      </c>
    </row>
    <row r="22" spans="1:40" x14ac:dyDescent="0.25">
      <c r="A22" s="11"/>
      <c r="B22" s="45"/>
      <c r="C22" s="46" t="s">
        <v>7</v>
      </c>
      <c r="D22" s="101">
        <v>853.91957345562105</v>
      </c>
      <c r="E22" s="101">
        <v>935.26996221512059</v>
      </c>
      <c r="F22" s="101">
        <v>919.33997216365674</v>
      </c>
      <c r="G22" s="101">
        <v>946.31427997326068</v>
      </c>
      <c r="H22" s="101">
        <v>940.14978478513376</v>
      </c>
      <c r="I22" s="101">
        <v>928.51986564593517</v>
      </c>
      <c r="J22" s="101">
        <v>974.32969295753333</v>
      </c>
      <c r="K22" s="101">
        <v>977.10391332516986</v>
      </c>
      <c r="L22" s="101">
        <v>1027.7026980591086</v>
      </c>
      <c r="M22" s="101">
        <v>1087.196419847</v>
      </c>
      <c r="N22" s="101">
        <v>1143.5040461260103</v>
      </c>
      <c r="O22" s="101">
        <v>1093.3411140323183</v>
      </c>
      <c r="P22" s="101">
        <v>1219.3748600622748</v>
      </c>
      <c r="Q22" s="101">
        <v>1246.428500894875</v>
      </c>
      <c r="R22" s="101">
        <v>1204.5898493971104</v>
      </c>
      <c r="S22" s="101">
        <v>1299.5001985537276</v>
      </c>
      <c r="T22" s="101">
        <v>1287.3146494532596</v>
      </c>
      <c r="U22" s="101">
        <v>1346.8146623989535</v>
      </c>
      <c r="V22" s="101">
        <v>1306.5168479031249</v>
      </c>
      <c r="W22" s="101">
        <v>1303.4575429548083</v>
      </c>
      <c r="X22" s="101">
        <v>1319.4144041575453</v>
      </c>
      <c r="Y22" s="101">
        <v>1372.243530888079</v>
      </c>
      <c r="Z22" s="101">
        <v>1389.3676059993361</v>
      </c>
      <c r="AA22" s="101">
        <v>1327.6870411673208</v>
      </c>
      <c r="AB22" s="101">
        <v>1427.9384661398294</v>
      </c>
      <c r="AC22" s="101">
        <v>1094.4905332611188</v>
      </c>
      <c r="AD22" s="101">
        <v>1260.4586323801454</v>
      </c>
      <c r="AE22" s="101">
        <v>1307.6834888512217</v>
      </c>
      <c r="AF22" s="101">
        <v>1290.1463265779919</v>
      </c>
      <c r="AG22" s="101">
        <v>1349.2477060942197</v>
      </c>
      <c r="AH22" s="101">
        <v>1479.9960795105176</v>
      </c>
      <c r="AI22" s="101">
        <v>1503.0492520068046</v>
      </c>
      <c r="AJ22" s="101">
        <v>1461.3042139393224</v>
      </c>
      <c r="AK22" s="101">
        <v>1668.2401575992938</v>
      </c>
      <c r="AL22" s="101">
        <v>1634.0321239803625</v>
      </c>
      <c r="AM22" s="101">
        <v>1662.9815912517161</v>
      </c>
      <c r="AN22" s="102">
        <v>2224.9563085578279</v>
      </c>
    </row>
    <row r="23" spans="1:40" x14ac:dyDescent="0.25">
      <c r="A23" s="10"/>
      <c r="B23" s="43"/>
      <c r="C23" s="47" t="s">
        <v>6</v>
      </c>
      <c r="D23" s="99">
        <v>4.9465976400337937</v>
      </c>
      <c r="E23" s="99">
        <v>5.4178453471511272</v>
      </c>
      <c r="F23" s="99">
        <v>5.3255658706713342</v>
      </c>
      <c r="G23" s="99">
        <v>5.4818230305963223</v>
      </c>
      <c r="H23" s="99">
        <v>5.4461132538240324</v>
      </c>
      <c r="I23" s="99">
        <v>5.3787432902395951</v>
      </c>
      <c r="J23" s="99">
        <v>5.6441111196159568</v>
      </c>
      <c r="K23" s="99">
        <v>5.6601816634353845</v>
      </c>
      <c r="L23" s="99">
        <v>5.9532910345446615</v>
      </c>
      <c r="M23" s="99">
        <v>6.2979271255079814</v>
      </c>
      <c r="N23" s="99">
        <v>6.6241067563841103</v>
      </c>
      <c r="O23" s="99">
        <v>6.3335221987451726</v>
      </c>
      <c r="P23" s="99">
        <v>7.0636123033126168</v>
      </c>
      <c r="Q23" s="99">
        <v>7.2203290247191871</v>
      </c>
      <c r="R23" s="99">
        <v>6.9779654799610764</v>
      </c>
      <c r="S23" s="99">
        <v>7.5277635215412833</v>
      </c>
      <c r="T23" s="99">
        <v>7.4571748966910949</v>
      </c>
      <c r="U23" s="99">
        <v>7.8018474311642096</v>
      </c>
      <c r="V23" s="99">
        <v>7.568409669248398</v>
      </c>
      <c r="W23" s="99">
        <v>7.5506876833519438</v>
      </c>
      <c r="X23" s="99">
        <v>7.6431228194249856</v>
      </c>
      <c r="Y23" s="99">
        <v>7.9491521478695644</v>
      </c>
      <c r="Z23" s="99">
        <v>8.0483487375323595</v>
      </c>
      <c r="AA23" s="99">
        <v>7.6910446705939579</v>
      </c>
      <c r="AB23" s="99">
        <v>8.2717825733126293</v>
      </c>
      <c r="AC23" s="99">
        <v>6.3401805710571999</v>
      </c>
      <c r="AD23" s="99">
        <v>7.3016029730531633</v>
      </c>
      <c r="AE23" s="99">
        <v>7.5751678037847325</v>
      </c>
      <c r="AF23" s="99">
        <v>7.4735782768429919</v>
      </c>
      <c r="AG23" s="99">
        <v>7.8159416018276104</v>
      </c>
      <c r="AH23" s="99">
        <v>8.5733426680217306</v>
      </c>
      <c r="AI23" s="99">
        <v>8.7068854186627007</v>
      </c>
      <c r="AJ23" s="99">
        <v>8.4650641591357818</v>
      </c>
      <c r="AK23" s="99">
        <v>9.6638056827715317</v>
      </c>
      <c r="AL23" s="99">
        <v>9.4656448914866651</v>
      </c>
      <c r="AM23" s="99">
        <v>9.6333437836729736</v>
      </c>
      <c r="AN23" s="100">
        <v>12.88875904384272</v>
      </c>
    </row>
    <row r="24" spans="1:40" x14ac:dyDescent="0.25">
      <c r="A24" s="9"/>
      <c r="B24" s="8"/>
      <c r="C24" s="7" t="s">
        <v>5</v>
      </c>
      <c r="D24" s="103">
        <f>D21+D22-D23</f>
        <v>9619.5361673648677</v>
      </c>
      <c r="E24" s="103">
        <f t="shared" ref="E24:AN24" si="1">E21+E22-E23</f>
        <v>10535.960888412521</v>
      </c>
      <c r="F24" s="103">
        <f t="shared" si="1"/>
        <v>10356.507084788256</v>
      </c>
      <c r="G24" s="103">
        <f t="shared" si="1"/>
        <v>10660.376837432595</v>
      </c>
      <c r="H24" s="103">
        <f t="shared" si="1"/>
        <v>10590.932844978173</v>
      </c>
      <c r="I24" s="103">
        <f t="shared" si="1"/>
        <v>10459.920005759232</v>
      </c>
      <c r="J24" s="103">
        <f t="shared" si="1"/>
        <v>10975.974801015145</v>
      </c>
      <c r="K24" s="103">
        <f t="shared" si="1"/>
        <v>11007.226822859224</v>
      </c>
      <c r="L24" s="103">
        <f t="shared" si="1"/>
        <v>11577.229964727865</v>
      </c>
      <c r="M24" s="103">
        <f t="shared" si="1"/>
        <v>12247.435949295925</v>
      </c>
      <c r="N24" s="103">
        <f t="shared" si="1"/>
        <v>12881.750074802445</v>
      </c>
      <c r="O24" s="103">
        <f t="shared" si="1"/>
        <v>12316.656880388842</v>
      </c>
      <c r="P24" s="103">
        <f t="shared" si="1"/>
        <v>13736.446537320338</v>
      </c>
      <c r="Q24" s="103">
        <f t="shared" si="1"/>
        <v>14041.209988748147</v>
      </c>
      <c r="R24" s="103">
        <f t="shared" si="1"/>
        <v>13569.891103706292</v>
      </c>
      <c r="S24" s="103">
        <f t="shared" si="1"/>
        <v>14639.070877481268</v>
      </c>
      <c r="T24" s="103">
        <f t="shared" si="1"/>
        <v>14501.798780746452</v>
      </c>
      <c r="U24" s="103">
        <f t="shared" si="1"/>
        <v>15172.075636180925</v>
      </c>
      <c r="V24" s="103">
        <f t="shared" si="1"/>
        <v>14718.114518461534</v>
      </c>
      <c r="W24" s="103">
        <f t="shared" si="1"/>
        <v>14683.650974689795</v>
      </c>
      <c r="X24" s="103">
        <f t="shared" si="1"/>
        <v>14863.407485992349</v>
      </c>
      <c r="Y24" s="103">
        <f t="shared" si="1"/>
        <v>15458.535775672057</v>
      </c>
      <c r="Z24" s="103">
        <f t="shared" si="1"/>
        <v>15651.441132319178</v>
      </c>
      <c r="AA24" s="103">
        <f t="shared" si="1"/>
        <v>14956.600022372539</v>
      </c>
      <c r="AB24" s="103">
        <f t="shared" si="1"/>
        <v>16085.94784192224</v>
      </c>
      <c r="AC24" s="103">
        <f t="shared" si="1"/>
        <v>12329.605265912047</v>
      </c>
      <c r="AD24" s="103">
        <f t="shared" si="1"/>
        <v>14199.26159155809</v>
      </c>
      <c r="AE24" s="103">
        <f t="shared" si="1"/>
        <v>14731.256909318237</v>
      </c>
      <c r="AF24" s="103">
        <f t="shared" ref="AF24:AM24" si="2">AF21+AF22-AF23</f>
        <v>14533.698061852554</v>
      </c>
      <c r="AG24" s="103">
        <f t="shared" si="2"/>
        <v>15199.484250002339</v>
      </c>
      <c r="AH24" s="103">
        <f t="shared" si="2"/>
        <v>16672.38491418599</v>
      </c>
      <c r="AI24" s="103">
        <f t="shared" si="2"/>
        <v>16932.08247060002</v>
      </c>
      <c r="AJ24" s="103">
        <f t="shared" si="2"/>
        <v>16461.818155340083</v>
      </c>
      <c r="AK24" s="103">
        <f t="shared" si="2"/>
        <v>18792.983590873137</v>
      </c>
      <c r="AL24" s="103">
        <f t="shared" si="2"/>
        <v>18407.624797327644</v>
      </c>
      <c r="AM24" s="103">
        <f t="shared" si="2"/>
        <v>18733.745027030051</v>
      </c>
      <c r="AN24" s="104">
        <f t="shared" si="1"/>
        <v>25064.477201717389</v>
      </c>
    </row>
    <row r="25" spans="1:40" x14ac:dyDescent="0.25">
      <c r="A25" s="72" t="s">
        <v>4</v>
      </c>
      <c r="B25" s="73"/>
      <c r="C25" s="73"/>
      <c r="D25" s="7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5"/>
    </row>
    <row r="26" spans="1:40" x14ac:dyDescent="0.25">
      <c r="A26" s="74" t="s">
        <v>3</v>
      </c>
      <c r="B26" s="54"/>
      <c r="C26" s="54"/>
      <c r="D26" s="4"/>
      <c r="AN26" s="3"/>
    </row>
    <row r="27" spans="1:40" x14ac:dyDescent="0.25">
      <c r="A27" s="74" t="s">
        <v>2</v>
      </c>
      <c r="B27" s="54"/>
      <c r="C27" s="4"/>
      <c r="D27" s="4"/>
      <c r="AN27" s="3"/>
    </row>
    <row r="28" spans="1:40" x14ac:dyDescent="0.25">
      <c r="A28" s="75" t="s">
        <v>1</v>
      </c>
      <c r="B28" s="76"/>
      <c r="C28" s="76"/>
      <c r="D28" s="7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"/>
    </row>
    <row r="32" spans="1:40" x14ac:dyDescent="0.25">
      <c r="A32" s="77" t="s">
        <v>0</v>
      </c>
      <c r="B32" s="77"/>
    </row>
  </sheetData>
  <mergeCells count="23">
    <mergeCell ref="A7:I8"/>
    <mergeCell ref="A9:D9"/>
    <mergeCell ref="A10:D10"/>
    <mergeCell ref="A11:D11"/>
    <mergeCell ref="A12:C12"/>
    <mergeCell ref="A28:D28"/>
    <mergeCell ref="A32:B32"/>
    <mergeCell ref="L15:O16"/>
    <mergeCell ref="P15:S16"/>
    <mergeCell ref="T15:W16"/>
    <mergeCell ref="A15:A17"/>
    <mergeCell ref="B15:B17"/>
    <mergeCell ref="C15:C17"/>
    <mergeCell ref="D15:G16"/>
    <mergeCell ref="H15:K16"/>
    <mergeCell ref="AN15:AN16"/>
    <mergeCell ref="AJ15:AM16"/>
    <mergeCell ref="A25:D25"/>
    <mergeCell ref="A26:C26"/>
    <mergeCell ref="A27:B27"/>
    <mergeCell ref="X15:AA16"/>
    <mergeCell ref="AB15:AE16"/>
    <mergeCell ref="AF15:AI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FD61-7A83-4FE7-A4A4-60165FD22B48}">
  <dimension ref="A7:AN41"/>
  <sheetViews>
    <sheetView showGridLines="0" tabSelected="1" topLeftCell="A9" zoomScale="70" zoomScaleNormal="70" workbookViewId="0">
      <selection activeCell="F44" sqref="F44"/>
    </sheetView>
  </sheetViews>
  <sheetFormatPr baseColWidth="10" defaultColWidth="9.140625" defaultRowHeight="15" x14ac:dyDescent="0.25"/>
  <cols>
    <col min="1" max="1" width="14.7109375" customWidth="1"/>
    <col min="2" max="2" width="16.7109375" customWidth="1"/>
    <col min="3" max="3" width="80.140625" customWidth="1"/>
    <col min="4" max="4" width="17.85546875" bestFit="1" customWidth="1"/>
    <col min="5" max="5" width="18.85546875" bestFit="1" customWidth="1"/>
    <col min="6" max="6" width="18.28515625" bestFit="1" customWidth="1"/>
    <col min="7" max="8" width="19.28515625" bestFit="1" customWidth="1"/>
    <col min="9" max="9" width="18.85546875" bestFit="1" customWidth="1"/>
    <col min="10" max="10" width="18.140625" bestFit="1" customWidth="1"/>
    <col min="11" max="13" width="19.28515625" bestFit="1" customWidth="1"/>
    <col min="14" max="14" width="18.85546875" bestFit="1" customWidth="1"/>
    <col min="15" max="15" width="19.28515625" bestFit="1" customWidth="1"/>
    <col min="16" max="17" width="18.85546875" bestFit="1" customWidth="1"/>
    <col min="18" max="18" width="19.28515625" bestFit="1" customWidth="1"/>
    <col min="19" max="21" width="18.85546875" bestFit="1" customWidth="1"/>
    <col min="22" max="22" width="19.28515625" bestFit="1" customWidth="1"/>
    <col min="23" max="23" width="18.85546875" bestFit="1" customWidth="1"/>
    <col min="24" max="24" width="18.5703125" bestFit="1" customWidth="1"/>
    <col min="25" max="25" width="19.28515625" bestFit="1" customWidth="1"/>
    <col min="26" max="27" width="18.85546875" bestFit="1" customWidth="1"/>
    <col min="28" max="28" width="19.28515625" bestFit="1" customWidth="1"/>
    <col min="29" max="29" width="18.85546875" bestFit="1" customWidth="1"/>
    <col min="30" max="33" width="19.28515625" bestFit="1" customWidth="1"/>
    <col min="34" max="34" width="18.85546875" bestFit="1" customWidth="1"/>
    <col min="35" max="36" width="19.28515625" bestFit="1" customWidth="1"/>
    <col min="37" max="37" width="18.85546875" bestFit="1" customWidth="1"/>
    <col min="38" max="38" width="18.140625" bestFit="1" customWidth="1"/>
    <col min="39" max="39" width="19.28515625" bestFit="1" customWidth="1"/>
    <col min="40" max="40" width="18.85546875" bestFit="1" customWidth="1"/>
  </cols>
  <sheetData>
    <row r="7" spans="1:40" x14ac:dyDescent="0.25">
      <c r="A7" s="85" t="s">
        <v>5</v>
      </c>
      <c r="B7" s="86"/>
      <c r="C7" s="86"/>
      <c r="D7" s="86"/>
      <c r="E7" s="86"/>
      <c r="F7" s="86"/>
      <c r="G7" s="86"/>
      <c r="H7" s="86"/>
      <c r="I7" s="87"/>
    </row>
    <row r="8" spans="1:40" x14ac:dyDescent="0.25">
      <c r="A8" s="88"/>
      <c r="B8" s="89"/>
      <c r="C8" s="89"/>
      <c r="D8" s="89"/>
      <c r="E8" s="89"/>
      <c r="F8" s="89"/>
      <c r="G8" s="89"/>
      <c r="H8" s="89"/>
      <c r="I8" s="90"/>
    </row>
    <row r="9" spans="1:40" ht="15" customHeight="1" x14ac:dyDescent="0.25">
      <c r="A9" s="91" t="s">
        <v>26</v>
      </c>
      <c r="B9" s="92"/>
      <c r="C9" s="92"/>
      <c r="D9" s="92"/>
      <c r="E9" s="27"/>
      <c r="F9" s="27"/>
      <c r="G9" s="27"/>
      <c r="H9" s="27"/>
      <c r="I9" s="26"/>
    </row>
    <row r="10" spans="1:40" ht="15" customHeight="1" x14ac:dyDescent="0.25">
      <c r="A10" s="93" t="s">
        <v>25</v>
      </c>
      <c r="B10" s="94"/>
      <c r="C10" s="94"/>
      <c r="D10" s="94"/>
      <c r="E10" s="24"/>
      <c r="F10" s="24"/>
      <c r="G10" s="24"/>
      <c r="H10" s="24"/>
      <c r="I10" s="23"/>
    </row>
    <row r="11" spans="1:40" ht="15" customHeight="1" x14ac:dyDescent="0.25">
      <c r="A11" s="93" t="s">
        <v>24</v>
      </c>
      <c r="B11" s="94"/>
      <c r="C11" s="94"/>
      <c r="D11" s="94"/>
      <c r="E11" s="24"/>
      <c r="F11" s="24"/>
      <c r="G11" s="24"/>
      <c r="H11" s="24"/>
      <c r="I11" s="23"/>
    </row>
    <row r="12" spans="1:40" ht="15" customHeight="1" x14ac:dyDescent="0.25">
      <c r="A12" s="93" t="s">
        <v>23</v>
      </c>
      <c r="B12" s="94"/>
      <c r="C12" s="25"/>
      <c r="D12" s="25"/>
      <c r="E12" s="24"/>
      <c r="F12" s="24"/>
      <c r="G12" s="24"/>
      <c r="H12" s="24"/>
      <c r="I12" s="23"/>
    </row>
    <row r="13" spans="1:40" ht="17.25" x14ac:dyDescent="0.25">
      <c r="A13" s="22" t="s">
        <v>22</v>
      </c>
      <c r="B13" s="21"/>
      <c r="C13" s="21"/>
      <c r="D13" s="21"/>
      <c r="E13" s="21"/>
      <c r="F13" s="21"/>
      <c r="G13" s="21"/>
      <c r="H13" s="21"/>
      <c r="I13" s="20"/>
    </row>
    <row r="14" spans="1:40" x14ac:dyDescent="0.25">
      <c r="A14" s="19"/>
    </row>
    <row r="15" spans="1:40" ht="15" customHeight="1" x14ac:dyDescent="0.25">
      <c r="A15" s="78" t="s">
        <v>21</v>
      </c>
      <c r="B15" s="81" t="s">
        <v>51</v>
      </c>
      <c r="C15" s="70" t="s">
        <v>19</v>
      </c>
      <c r="D15" s="70">
        <v>2014</v>
      </c>
      <c r="E15" s="70"/>
      <c r="F15" s="70"/>
      <c r="G15" s="70"/>
      <c r="H15" s="70">
        <v>2015</v>
      </c>
      <c r="I15" s="70"/>
      <c r="J15" s="70"/>
      <c r="K15" s="70"/>
      <c r="L15" s="70">
        <v>2016</v>
      </c>
      <c r="M15" s="70"/>
      <c r="N15" s="70"/>
      <c r="O15" s="70"/>
      <c r="P15" s="70">
        <v>2017</v>
      </c>
      <c r="Q15" s="70"/>
      <c r="R15" s="70"/>
      <c r="S15" s="70"/>
      <c r="T15" s="70">
        <v>2018</v>
      </c>
      <c r="U15" s="70"/>
      <c r="V15" s="70"/>
      <c r="W15" s="70"/>
      <c r="X15" s="70">
        <v>2019</v>
      </c>
      <c r="Y15" s="70"/>
      <c r="Z15" s="70"/>
      <c r="AA15" s="70"/>
      <c r="AB15" s="70">
        <v>2020</v>
      </c>
      <c r="AC15" s="70"/>
      <c r="AD15" s="70"/>
      <c r="AE15" s="70"/>
      <c r="AF15" s="70" t="s">
        <v>18</v>
      </c>
      <c r="AG15" s="70"/>
      <c r="AH15" s="70"/>
      <c r="AI15" s="70"/>
      <c r="AJ15" s="70" t="s">
        <v>17</v>
      </c>
      <c r="AK15" s="70"/>
      <c r="AL15" s="70"/>
      <c r="AM15" s="70"/>
      <c r="AN15" s="68" t="s">
        <v>16</v>
      </c>
    </row>
    <row r="16" spans="1:40" x14ac:dyDescent="0.25">
      <c r="A16" s="79"/>
      <c r="B16" s="8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69"/>
    </row>
    <row r="17" spans="1:40" x14ac:dyDescent="0.25">
      <c r="A17" s="80"/>
      <c r="B17" s="83"/>
      <c r="C17" s="84"/>
      <c r="D17" s="18" t="s">
        <v>12</v>
      </c>
      <c r="E17" s="18" t="s">
        <v>15</v>
      </c>
      <c r="F17" s="18" t="s">
        <v>14</v>
      </c>
      <c r="G17" s="18" t="s">
        <v>13</v>
      </c>
      <c r="H17" s="18" t="s">
        <v>12</v>
      </c>
      <c r="I17" s="18" t="s">
        <v>15</v>
      </c>
      <c r="J17" s="18" t="s">
        <v>14</v>
      </c>
      <c r="K17" s="18" t="s">
        <v>13</v>
      </c>
      <c r="L17" s="18" t="s">
        <v>12</v>
      </c>
      <c r="M17" s="18" t="s">
        <v>15</v>
      </c>
      <c r="N17" s="18" t="s">
        <v>14</v>
      </c>
      <c r="O17" s="18" t="s">
        <v>13</v>
      </c>
      <c r="P17" s="18" t="s">
        <v>12</v>
      </c>
      <c r="Q17" s="18" t="s">
        <v>15</v>
      </c>
      <c r="R17" s="18" t="s">
        <v>14</v>
      </c>
      <c r="S17" s="18" t="s">
        <v>13</v>
      </c>
      <c r="T17" s="18" t="s">
        <v>12</v>
      </c>
      <c r="U17" s="18" t="s">
        <v>15</v>
      </c>
      <c r="V17" s="18" t="s">
        <v>14</v>
      </c>
      <c r="W17" s="18" t="s">
        <v>13</v>
      </c>
      <c r="X17" s="18" t="s">
        <v>12</v>
      </c>
      <c r="Y17" s="18" t="s">
        <v>15</v>
      </c>
      <c r="Z17" s="18" t="s">
        <v>14</v>
      </c>
      <c r="AA17" s="18" t="s">
        <v>13</v>
      </c>
      <c r="AB17" s="18" t="s">
        <v>12</v>
      </c>
      <c r="AC17" s="18" t="s">
        <v>15</v>
      </c>
      <c r="AD17" s="18" t="s">
        <v>14</v>
      </c>
      <c r="AE17" s="18" t="s">
        <v>13</v>
      </c>
      <c r="AF17" s="18" t="s">
        <v>12</v>
      </c>
      <c r="AG17" s="18" t="s">
        <v>15</v>
      </c>
      <c r="AH17" s="18" t="s">
        <v>14</v>
      </c>
      <c r="AI17" s="18" t="s">
        <v>13</v>
      </c>
      <c r="AJ17" s="18" t="s">
        <v>12</v>
      </c>
      <c r="AK17" s="18" t="s">
        <v>15</v>
      </c>
      <c r="AL17" s="18" t="s">
        <v>14</v>
      </c>
      <c r="AM17" s="18" t="s">
        <v>13</v>
      </c>
      <c r="AN17" s="17" t="s">
        <v>12</v>
      </c>
    </row>
    <row r="18" spans="1:40" x14ac:dyDescent="0.25">
      <c r="A18" s="32"/>
      <c r="B18" s="48" t="s">
        <v>50</v>
      </c>
      <c r="C18" s="31" t="s">
        <v>49</v>
      </c>
      <c r="D18" s="97">
        <v>6.2108297866010904</v>
      </c>
      <c r="E18" s="97">
        <v>7.0584286932784597</v>
      </c>
      <c r="F18" s="97">
        <v>6.5391629174579098</v>
      </c>
      <c r="G18" s="97">
        <v>6.6725785974659999</v>
      </c>
      <c r="H18" s="97">
        <v>6.7690069247858</v>
      </c>
      <c r="I18" s="97">
        <v>6.7796067573876302</v>
      </c>
      <c r="J18" s="97">
        <v>7.3859465687547097</v>
      </c>
      <c r="K18" s="97">
        <v>7.7844398392766596</v>
      </c>
      <c r="L18" s="97">
        <v>9.1227772006849595</v>
      </c>
      <c r="M18" s="97">
        <v>9.5236540324950205</v>
      </c>
      <c r="N18" s="97">
        <v>9.7691097744650897</v>
      </c>
      <c r="O18" s="97">
        <v>9.7874589812779895</v>
      </c>
      <c r="P18" s="97">
        <v>10.1331321636453</v>
      </c>
      <c r="Q18" s="97">
        <v>10.0115754550189</v>
      </c>
      <c r="R18" s="97">
        <v>9.4517476289260696</v>
      </c>
      <c r="S18" s="97">
        <v>9.9265447864736807</v>
      </c>
      <c r="T18" s="97">
        <v>10.027608672648601</v>
      </c>
      <c r="U18" s="97">
        <v>10.257452705000601</v>
      </c>
      <c r="V18" s="97">
        <v>10.269095636660699</v>
      </c>
      <c r="W18" s="97">
        <v>10.3268429499328</v>
      </c>
      <c r="X18" s="97">
        <v>9.1256034126105092</v>
      </c>
      <c r="Y18" s="97">
        <v>10.3026091910167</v>
      </c>
      <c r="Z18" s="97">
        <v>11.4324216807714</v>
      </c>
      <c r="AA18" s="97">
        <v>10.4843654251153</v>
      </c>
      <c r="AB18" s="97">
        <v>6.0205540947812803</v>
      </c>
      <c r="AC18" s="97">
        <v>5.3800722170447299</v>
      </c>
      <c r="AD18" s="97">
        <v>5.6345060367202997</v>
      </c>
      <c r="AE18" s="97">
        <v>5.6698676545668301</v>
      </c>
      <c r="AF18" s="97">
        <v>6.39665176669497</v>
      </c>
      <c r="AG18" s="97">
        <v>6.9299621181832096</v>
      </c>
      <c r="AH18" s="97">
        <v>6.5137581166253797</v>
      </c>
      <c r="AI18" s="97">
        <v>8.0586279989503602</v>
      </c>
      <c r="AJ18" s="97">
        <v>9.6866778617305407</v>
      </c>
      <c r="AK18" s="97">
        <v>9.7339576894149094</v>
      </c>
      <c r="AL18" s="97">
        <v>9.3835614600286199</v>
      </c>
      <c r="AM18" s="97">
        <v>9.8308029256469691</v>
      </c>
      <c r="AN18" s="98">
        <v>10.748845365270199</v>
      </c>
    </row>
    <row r="19" spans="1:40" x14ac:dyDescent="0.25">
      <c r="A19" s="10"/>
      <c r="B19" s="49" t="s">
        <v>48</v>
      </c>
      <c r="C19" s="47" t="s">
        <v>47</v>
      </c>
      <c r="D19" s="99">
        <v>85.243455327621803</v>
      </c>
      <c r="E19" s="99">
        <v>73.418878374495506</v>
      </c>
      <c r="F19" s="99">
        <v>63.8941443996491</v>
      </c>
      <c r="G19" s="99">
        <v>28.077519297662999</v>
      </c>
      <c r="H19" s="99">
        <v>58.423185570388704</v>
      </c>
      <c r="I19" s="99">
        <v>53.513459848080601</v>
      </c>
      <c r="J19" s="99">
        <v>96.553679940809403</v>
      </c>
      <c r="K19" s="99">
        <v>69.484714532975602</v>
      </c>
      <c r="L19" s="99">
        <v>78.479125561122004</v>
      </c>
      <c r="M19" s="99">
        <v>68.876451619406097</v>
      </c>
      <c r="N19" s="99">
        <v>76.944448316890899</v>
      </c>
      <c r="O19" s="99">
        <v>73.240883063138</v>
      </c>
      <c r="P19" s="99">
        <v>52.336179541726999</v>
      </c>
      <c r="Q19" s="99">
        <v>105.082024043421</v>
      </c>
      <c r="R19" s="99">
        <v>108.26752405940999</v>
      </c>
      <c r="S19" s="99">
        <v>122.004436957057</v>
      </c>
      <c r="T19" s="99">
        <v>128.812905478159</v>
      </c>
      <c r="U19" s="99">
        <v>140.033745137685</v>
      </c>
      <c r="V19" s="99">
        <v>113.291691524557</v>
      </c>
      <c r="W19" s="99">
        <v>104.40874973343099</v>
      </c>
      <c r="X19" s="99">
        <v>119.46698073821899</v>
      </c>
      <c r="Y19" s="99">
        <v>106.46181987621</v>
      </c>
      <c r="Z19" s="99">
        <v>102.891750256085</v>
      </c>
      <c r="AA19" s="99">
        <v>170.06165007262399</v>
      </c>
      <c r="AB19" s="99">
        <v>135.60919865488501</v>
      </c>
      <c r="AC19" s="99">
        <v>94.109999228509196</v>
      </c>
      <c r="AD19" s="99">
        <v>160.54419341238301</v>
      </c>
      <c r="AE19" s="99">
        <v>185.25160849193401</v>
      </c>
      <c r="AF19" s="99">
        <v>171.73216763232301</v>
      </c>
      <c r="AG19" s="99">
        <v>168.12330254316299</v>
      </c>
      <c r="AH19" s="99">
        <v>187.02709755807601</v>
      </c>
      <c r="AI19" s="99">
        <v>225.33319759256</v>
      </c>
      <c r="AJ19" s="99">
        <v>230.81556013640301</v>
      </c>
      <c r="AK19" s="99">
        <v>341.08106201699297</v>
      </c>
      <c r="AL19" s="99">
        <v>332.925139912085</v>
      </c>
      <c r="AM19" s="99">
        <v>300.62974918321402</v>
      </c>
      <c r="AN19" s="100">
        <v>358.70179395704798</v>
      </c>
    </row>
    <row r="20" spans="1:40" x14ac:dyDescent="0.25">
      <c r="A20" s="11"/>
      <c r="B20" s="50" t="s">
        <v>46</v>
      </c>
      <c r="C20" s="46" t="s">
        <v>45</v>
      </c>
      <c r="D20" s="101">
        <v>661.10974135951903</v>
      </c>
      <c r="E20" s="101">
        <v>768.69503962799695</v>
      </c>
      <c r="F20" s="101">
        <v>763.37668793417299</v>
      </c>
      <c r="G20" s="101">
        <v>719.69193035994203</v>
      </c>
      <c r="H20" s="101">
        <v>816.80284362129805</v>
      </c>
      <c r="I20" s="101">
        <v>906.64529853901195</v>
      </c>
      <c r="J20" s="101">
        <v>853.49649925497397</v>
      </c>
      <c r="K20" s="101">
        <v>901.05992867011798</v>
      </c>
      <c r="L20" s="101">
        <v>1085.5374725084801</v>
      </c>
      <c r="M20" s="101">
        <v>1006.37505637868</v>
      </c>
      <c r="N20" s="101">
        <v>1131.1209084265299</v>
      </c>
      <c r="O20" s="101">
        <v>1119.6699907805801</v>
      </c>
      <c r="P20" s="101">
        <v>1023.1637783594</v>
      </c>
      <c r="Q20" s="101">
        <v>901.94319704346901</v>
      </c>
      <c r="R20" s="101">
        <v>911.91235957384504</v>
      </c>
      <c r="S20" s="101">
        <v>1038.76419881427</v>
      </c>
      <c r="T20" s="101">
        <v>821.00956860932399</v>
      </c>
      <c r="U20" s="101">
        <v>1088.22092709565</v>
      </c>
      <c r="V20" s="101">
        <v>765.98543627598895</v>
      </c>
      <c r="W20" s="101">
        <v>822.33380727252199</v>
      </c>
      <c r="X20" s="101">
        <v>981.910295912111</v>
      </c>
      <c r="Y20" s="101">
        <v>762.20943064303196</v>
      </c>
      <c r="Z20" s="101">
        <v>1043.2596060614101</v>
      </c>
      <c r="AA20" s="101">
        <v>1012.13812735341</v>
      </c>
      <c r="AB20" s="101">
        <v>847.884801639378</v>
      </c>
      <c r="AC20" s="101">
        <v>922.04662318298995</v>
      </c>
      <c r="AD20" s="101">
        <v>1133.7502843986599</v>
      </c>
      <c r="AE20" s="101">
        <v>844.02316355441098</v>
      </c>
      <c r="AF20" s="101">
        <v>1038.95240797061</v>
      </c>
      <c r="AG20" s="101">
        <v>1010.2718598947801</v>
      </c>
      <c r="AH20" s="101">
        <v>1015.29082926657</v>
      </c>
      <c r="AI20" s="101">
        <v>1137.1586550024001</v>
      </c>
      <c r="AJ20" s="101">
        <v>1167.8220015838899</v>
      </c>
      <c r="AK20" s="101">
        <v>1447.0567983017299</v>
      </c>
      <c r="AL20" s="101">
        <v>1250.9680937477499</v>
      </c>
      <c r="AM20" s="101">
        <v>1407.1067908571899</v>
      </c>
      <c r="AN20" s="102">
        <v>1434.3849761091899</v>
      </c>
    </row>
    <row r="21" spans="1:40" ht="45" x14ac:dyDescent="0.25">
      <c r="A21" s="10"/>
      <c r="B21" s="49" t="s">
        <v>44</v>
      </c>
      <c r="C21" s="47" t="s">
        <v>43</v>
      </c>
      <c r="D21" s="99">
        <v>144.65806439111401</v>
      </c>
      <c r="E21" s="99">
        <v>121.760967382869</v>
      </c>
      <c r="F21" s="99">
        <v>118.54022579027</v>
      </c>
      <c r="G21" s="99">
        <v>146.89670763109299</v>
      </c>
      <c r="H21" s="99">
        <v>178.582124963512</v>
      </c>
      <c r="I21" s="99">
        <v>105.066926135054</v>
      </c>
      <c r="J21" s="99">
        <v>93.705249207200197</v>
      </c>
      <c r="K21" s="99">
        <v>114.136737642261</v>
      </c>
      <c r="L21" s="99">
        <v>68.242755943998702</v>
      </c>
      <c r="M21" s="99">
        <v>154.68908640142601</v>
      </c>
      <c r="N21" s="99">
        <v>303.088138469022</v>
      </c>
      <c r="O21" s="99">
        <v>14.950738672397501</v>
      </c>
      <c r="P21" s="99">
        <v>189.94730245153099</v>
      </c>
      <c r="Q21" s="99">
        <v>161.57306757498699</v>
      </c>
      <c r="R21" s="99">
        <v>143.93881633930999</v>
      </c>
      <c r="S21" s="99">
        <v>177.58729944688599</v>
      </c>
      <c r="T21" s="99">
        <v>250.33597527163599</v>
      </c>
      <c r="U21" s="99">
        <v>240.45949640452901</v>
      </c>
      <c r="V21" s="99">
        <v>269.08998950365998</v>
      </c>
      <c r="W21" s="99">
        <v>235.43389778188001</v>
      </c>
      <c r="X21" s="99">
        <v>163.183539871248</v>
      </c>
      <c r="Y21" s="99">
        <v>214.72631502557601</v>
      </c>
      <c r="Z21" s="99">
        <v>192.03203777770599</v>
      </c>
      <c r="AA21" s="99">
        <v>211.76637394048501</v>
      </c>
      <c r="AB21" s="99">
        <v>192.61372507740799</v>
      </c>
      <c r="AC21" s="99">
        <v>218.236449378515</v>
      </c>
      <c r="AD21" s="99">
        <v>165.449503476557</v>
      </c>
      <c r="AE21" s="99">
        <v>238.195598442494</v>
      </c>
      <c r="AF21" s="99">
        <v>357.76771018547601</v>
      </c>
      <c r="AG21" s="99">
        <v>356.61704511375598</v>
      </c>
      <c r="AH21" s="99">
        <v>407.27909743477198</v>
      </c>
      <c r="AI21" s="99">
        <v>301.105916560823</v>
      </c>
      <c r="AJ21" s="99">
        <v>319.62205025749898</v>
      </c>
      <c r="AK21" s="99">
        <v>323.63905690977299</v>
      </c>
      <c r="AL21" s="99">
        <v>338.01073223000401</v>
      </c>
      <c r="AM21" s="99">
        <v>753.699745075583</v>
      </c>
      <c r="AN21" s="100">
        <v>616.60236040165796</v>
      </c>
    </row>
    <row r="22" spans="1:40" x14ac:dyDescent="0.25">
      <c r="A22" s="11"/>
      <c r="B22" s="50" t="s">
        <v>42</v>
      </c>
      <c r="C22" s="46" t="s">
        <v>41</v>
      </c>
      <c r="D22" s="101">
        <v>1793.96617196955</v>
      </c>
      <c r="E22" s="101">
        <v>1837.5135778484901</v>
      </c>
      <c r="F22" s="101">
        <v>1912.79046586043</v>
      </c>
      <c r="G22" s="101">
        <v>1947.5441168997099</v>
      </c>
      <c r="H22" s="101">
        <v>1599.17849508213</v>
      </c>
      <c r="I22" s="101">
        <v>1633.3890620535699</v>
      </c>
      <c r="J22" s="101">
        <v>1707.3132275411001</v>
      </c>
      <c r="K22" s="101">
        <v>1726.97523087681</v>
      </c>
      <c r="L22" s="101">
        <v>1876.38526067765</v>
      </c>
      <c r="M22" s="101">
        <v>1958.9210718761301</v>
      </c>
      <c r="N22" s="101">
        <v>1991.40495757244</v>
      </c>
      <c r="O22" s="101">
        <v>2078.5075532533401</v>
      </c>
      <c r="P22" s="101">
        <v>2419.3723306111801</v>
      </c>
      <c r="Q22" s="101">
        <v>2537.6490583466998</v>
      </c>
      <c r="R22" s="101">
        <v>2573.6837017436201</v>
      </c>
      <c r="S22" s="101">
        <v>2643.4500896729</v>
      </c>
      <c r="T22" s="101">
        <v>2589.77621097774</v>
      </c>
      <c r="U22" s="101">
        <v>2786.5577947571901</v>
      </c>
      <c r="V22" s="101">
        <v>2833.78750066356</v>
      </c>
      <c r="W22" s="101">
        <v>2858.4664835865601</v>
      </c>
      <c r="X22" s="101">
        <v>2519.3293423668201</v>
      </c>
      <c r="Y22" s="101">
        <v>2735.7214749106301</v>
      </c>
      <c r="Z22" s="101">
        <v>2764.8886576591799</v>
      </c>
      <c r="AA22" s="101">
        <v>2701.1124307652199</v>
      </c>
      <c r="AB22" s="101">
        <v>2618.0772530428499</v>
      </c>
      <c r="AC22" s="101">
        <v>2032.09495593202</v>
      </c>
      <c r="AD22" s="101">
        <v>2282.4037104119502</v>
      </c>
      <c r="AE22" s="101">
        <v>2447.0688095508199</v>
      </c>
      <c r="AF22" s="101">
        <v>2677.9037845347498</v>
      </c>
      <c r="AG22" s="101">
        <v>2804.03826107744</v>
      </c>
      <c r="AH22" s="101">
        <v>3091.49751245378</v>
      </c>
      <c r="AI22" s="101">
        <v>3234.75644577806</v>
      </c>
      <c r="AJ22" s="101">
        <v>3168.4603813575</v>
      </c>
      <c r="AK22" s="101">
        <v>3683.7039808158802</v>
      </c>
      <c r="AL22" s="101">
        <v>3802.3701985110401</v>
      </c>
      <c r="AM22" s="101">
        <v>3811.06415802622</v>
      </c>
      <c r="AN22" s="102">
        <v>5034.2863866308098</v>
      </c>
    </row>
    <row r="23" spans="1:40" ht="30" x14ac:dyDescent="0.25">
      <c r="A23" s="10"/>
      <c r="B23" s="49" t="s">
        <v>40</v>
      </c>
      <c r="C23" s="47" t="s">
        <v>39</v>
      </c>
      <c r="D23" s="99">
        <v>1718.8954003357501</v>
      </c>
      <c r="E23" s="99">
        <v>1769.8884516835799</v>
      </c>
      <c r="F23" s="99">
        <v>1742.96778848961</v>
      </c>
      <c r="G23" s="99">
        <v>1729.6144586005</v>
      </c>
      <c r="H23" s="99">
        <v>1820.1292461324299</v>
      </c>
      <c r="I23" s="99">
        <v>1873.0910142052601</v>
      </c>
      <c r="J23" s="99">
        <v>1931.74022208363</v>
      </c>
      <c r="K23" s="99">
        <v>2028.16769285642</v>
      </c>
      <c r="L23" s="99">
        <v>2072.5344867600002</v>
      </c>
      <c r="M23" s="99">
        <v>2092.3210918199402</v>
      </c>
      <c r="N23" s="99">
        <v>2103.8764083205401</v>
      </c>
      <c r="O23" s="99">
        <v>2158.2869351429999</v>
      </c>
      <c r="P23" s="99">
        <v>2054.5354624524598</v>
      </c>
      <c r="Q23" s="99">
        <v>2085.0027319471101</v>
      </c>
      <c r="R23" s="99">
        <v>2093.3188892722201</v>
      </c>
      <c r="S23" s="99">
        <v>1958.9956909474199</v>
      </c>
      <c r="T23" s="99">
        <v>2070.83852942976</v>
      </c>
      <c r="U23" s="99">
        <v>2139.1657996704898</v>
      </c>
      <c r="V23" s="99">
        <v>2096.0531053796099</v>
      </c>
      <c r="W23" s="99">
        <v>1996.9435153844699</v>
      </c>
      <c r="X23" s="99">
        <v>2062.4731031350698</v>
      </c>
      <c r="Y23" s="99">
        <v>2180.0000842228201</v>
      </c>
      <c r="Z23" s="99">
        <v>2189.9505098454601</v>
      </c>
      <c r="AA23" s="99">
        <v>1985.46510017282</v>
      </c>
      <c r="AB23" s="99">
        <v>2531.41003830921</v>
      </c>
      <c r="AC23" s="99">
        <v>1403.84492419206</v>
      </c>
      <c r="AD23" s="99">
        <v>1684.0090675552101</v>
      </c>
      <c r="AE23" s="99">
        <v>2046.2940614991701</v>
      </c>
      <c r="AF23" s="99">
        <v>1824.1420538397001</v>
      </c>
      <c r="AG23" s="99">
        <v>1824.6118383364701</v>
      </c>
      <c r="AH23" s="99">
        <v>2149.83083803502</v>
      </c>
      <c r="AI23" s="99">
        <v>2266.55832553766</v>
      </c>
      <c r="AJ23" s="99">
        <v>2004.6084508932499</v>
      </c>
      <c r="AK23" s="99">
        <v>2315.0013854072699</v>
      </c>
      <c r="AL23" s="99">
        <v>2305.9930472870301</v>
      </c>
      <c r="AM23" s="99">
        <v>2077.52935917479</v>
      </c>
      <c r="AN23" s="100">
        <v>2674.0691566949399</v>
      </c>
    </row>
    <row r="24" spans="1:40" x14ac:dyDescent="0.25">
      <c r="A24" s="11"/>
      <c r="B24" s="50" t="s">
        <v>38</v>
      </c>
      <c r="C24" s="46" t="s">
        <v>37</v>
      </c>
      <c r="D24" s="101">
        <v>150.530551693164</v>
      </c>
      <c r="E24" s="101">
        <v>146.95578589758199</v>
      </c>
      <c r="F24" s="101">
        <v>138.04729257581599</v>
      </c>
      <c r="G24" s="101">
        <v>141.038244418895</v>
      </c>
      <c r="H24" s="101">
        <v>149.16755952563301</v>
      </c>
      <c r="I24" s="101">
        <v>143.69212771443</v>
      </c>
      <c r="J24" s="101">
        <v>150.83122125215701</v>
      </c>
      <c r="K24" s="101">
        <v>149.559043172066</v>
      </c>
      <c r="L24" s="101">
        <v>147.23530886842201</v>
      </c>
      <c r="M24" s="101">
        <v>147.29852795237699</v>
      </c>
      <c r="N24" s="101">
        <v>152.64220247271001</v>
      </c>
      <c r="O24" s="101">
        <v>146.27805844667901</v>
      </c>
      <c r="P24" s="101">
        <v>145.935158139647</v>
      </c>
      <c r="Q24" s="101">
        <v>150.819734004412</v>
      </c>
      <c r="R24" s="101">
        <v>145.22998789465001</v>
      </c>
      <c r="S24" s="101">
        <v>154.545001096281</v>
      </c>
      <c r="T24" s="101">
        <v>146.95722720338401</v>
      </c>
      <c r="U24" s="101">
        <v>153.85799726707799</v>
      </c>
      <c r="V24" s="101">
        <v>156.26827694143901</v>
      </c>
      <c r="W24" s="101">
        <v>154.821536728811</v>
      </c>
      <c r="X24" s="101">
        <v>159.17933207589601</v>
      </c>
      <c r="Y24" s="101">
        <v>168.29596199686699</v>
      </c>
      <c r="Z24" s="101">
        <v>160.60521159639799</v>
      </c>
      <c r="AA24" s="101">
        <v>164.23038954058799</v>
      </c>
      <c r="AB24" s="101">
        <v>177.97368596343799</v>
      </c>
      <c r="AC24" s="101">
        <v>150.284182845152</v>
      </c>
      <c r="AD24" s="101">
        <v>159.25897532300999</v>
      </c>
      <c r="AE24" s="101">
        <v>163.963365268584</v>
      </c>
      <c r="AF24" s="101">
        <v>165.97555957116501</v>
      </c>
      <c r="AG24" s="101">
        <v>168.80263801168499</v>
      </c>
      <c r="AH24" s="101">
        <v>179.470791996944</v>
      </c>
      <c r="AI24" s="101">
        <v>181.74101445744699</v>
      </c>
      <c r="AJ24" s="101">
        <v>177.90365408937899</v>
      </c>
      <c r="AK24" s="101">
        <v>182.151977824683</v>
      </c>
      <c r="AL24" s="101">
        <v>182.86716372265499</v>
      </c>
      <c r="AM24" s="101">
        <v>171.14331194991499</v>
      </c>
      <c r="AN24" s="102">
        <v>215.36359946520199</v>
      </c>
    </row>
    <row r="25" spans="1:40" x14ac:dyDescent="0.25">
      <c r="A25" s="10"/>
      <c r="B25" s="49" t="s">
        <v>36</v>
      </c>
      <c r="C25" s="47" t="s">
        <v>35</v>
      </c>
      <c r="D25" s="99">
        <v>1848.42038458361</v>
      </c>
      <c r="E25" s="99">
        <v>1969.6140863319999</v>
      </c>
      <c r="F25" s="99">
        <v>2059.5682525041202</v>
      </c>
      <c r="G25" s="99">
        <v>2158.66928638741</v>
      </c>
      <c r="H25" s="99">
        <v>2156.2756881508499</v>
      </c>
      <c r="I25" s="99">
        <v>2190.95233037753</v>
      </c>
      <c r="J25" s="99">
        <v>2284.2174608844498</v>
      </c>
      <c r="K25" s="99">
        <v>2182.4013416398202</v>
      </c>
      <c r="L25" s="99">
        <v>2474.9191831683902</v>
      </c>
      <c r="M25" s="99">
        <v>2446.6248503748402</v>
      </c>
      <c r="N25" s="99">
        <v>2593.1162366368098</v>
      </c>
      <c r="O25" s="99">
        <v>2636.9739401438001</v>
      </c>
      <c r="P25" s="99">
        <v>3237.4737885115501</v>
      </c>
      <c r="Q25" s="99">
        <v>3482.4071311898902</v>
      </c>
      <c r="R25" s="99">
        <v>3469.8638558360199</v>
      </c>
      <c r="S25" s="99">
        <v>3717.8704578443899</v>
      </c>
      <c r="T25" s="99">
        <v>3623.7339966924101</v>
      </c>
      <c r="U25" s="99">
        <v>3904.8406400855602</v>
      </c>
      <c r="V25" s="99">
        <v>3862.6663671869101</v>
      </c>
      <c r="W25" s="99">
        <v>4008.9069767363299</v>
      </c>
      <c r="X25" s="99">
        <v>3831.3581242682199</v>
      </c>
      <c r="Y25" s="99">
        <v>3958.93808628342</v>
      </c>
      <c r="Z25" s="99">
        <v>4127.8214118796704</v>
      </c>
      <c r="AA25" s="99">
        <v>4036.91744838871</v>
      </c>
      <c r="AB25" s="99">
        <v>4160.8683146985304</v>
      </c>
      <c r="AC25" s="99">
        <v>4147.3357073003699</v>
      </c>
      <c r="AD25" s="99">
        <v>4356.6777639727097</v>
      </c>
      <c r="AE25" s="99">
        <v>4425.92639276307</v>
      </c>
      <c r="AF25" s="99">
        <v>4368.0618584384501</v>
      </c>
      <c r="AG25" s="99">
        <v>4214.0629532483599</v>
      </c>
      <c r="AH25" s="99">
        <v>4289.9241031930796</v>
      </c>
      <c r="AI25" s="99">
        <v>4587.7872285671201</v>
      </c>
      <c r="AJ25" s="99">
        <v>3857.9656331923602</v>
      </c>
      <c r="AK25" s="99">
        <v>4900.7270978958404</v>
      </c>
      <c r="AL25" s="99">
        <v>4806.6239184096403</v>
      </c>
      <c r="AM25" s="99">
        <v>5084.2178656609804</v>
      </c>
      <c r="AN25" s="100">
        <v>5516.2933219209399</v>
      </c>
    </row>
    <row r="26" spans="1:40" x14ac:dyDescent="0.25">
      <c r="A26" s="11"/>
      <c r="B26" s="50" t="s">
        <v>34</v>
      </c>
      <c r="C26" s="46" t="s">
        <v>33</v>
      </c>
      <c r="D26" s="101">
        <v>806.33805792546605</v>
      </c>
      <c r="E26" s="101">
        <v>813.38511644084303</v>
      </c>
      <c r="F26" s="101">
        <v>830.69181136949896</v>
      </c>
      <c r="G26" s="101">
        <v>839.02674004385506</v>
      </c>
      <c r="H26" s="101">
        <v>859.28841357448096</v>
      </c>
      <c r="I26" s="101">
        <v>861.62400205515303</v>
      </c>
      <c r="J26" s="101">
        <v>886.28047772808895</v>
      </c>
      <c r="K26" s="101">
        <v>888.33772879483104</v>
      </c>
      <c r="L26" s="101">
        <v>902.09628151337904</v>
      </c>
      <c r="M26" s="101">
        <v>919.84771619367905</v>
      </c>
      <c r="N26" s="101">
        <v>925.68733072489704</v>
      </c>
      <c r="O26" s="101">
        <v>953.75970984117396</v>
      </c>
      <c r="P26" s="101">
        <v>966.05524063104804</v>
      </c>
      <c r="Q26" s="101">
        <v>981.84158413663795</v>
      </c>
      <c r="R26" s="101">
        <v>991.33157967784905</v>
      </c>
      <c r="S26" s="101">
        <v>1002.41275621171</v>
      </c>
      <c r="T26" s="101">
        <v>1012.86287893454</v>
      </c>
      <c r="U26" s="101">
        <v>1049.8888157630299</v>
      </c>
      <c r="V26" s="101">
        <v>1066.5839702271301</v>
      </c>
      <c r="W26" s="101">
        <v>1055.54746971745</v>
      </c>
      <c r="X26" s="101">
        <v>1081.3339434095899</v>
      </c>
      <c r="Y26" s="101">
        <v>1138.43516000414</v>
      </c>
      <c r="Z26" s="101">
        <v>1141.30774582039</v>
      </c>
      <c r="AA26" s="101">
        <v>1086.57404616643</v>
      </c>
      <c r="AB26" s="101">
        <v>1344.7342508193699</v>
      </c>
      <c r="AC26" s="101">
        <v>1013.57934965911</v>
      </c>
      <c r="AD26" s="101">
        <v>1123.24786478644</v>
      </c>
      <c r="AE26" s="101">
        <v>1159.43651569804</v>
      </c>
      <c r="AF26" s="101">
        <v>1164.90601362385</v>
      </c>
      <c r="AG26" s="101">
        <v>1178.8903181390999</v>
      </c>
      <c r="AH26" s="101">
        <v>1277.6554350082599</v>
      </c>
      <c r="AI26" s="101">
        <v>1272.6075269339401</v>
      </c>
      <c r="AJ26" s="101">
        <v>1236.6707252375099</v>
      </c>
      <c r="AK26" s="101">
        <v>1369.58781002405</v>
      </c>
      <c r="AL26" s="101">
        <v>1399.58552021984</v>
      </c>
      <c r="AM26" s="101">
        <v>1326.14092021943</v>
      </c>
      <c r="AN26" s="102">
        <v>1968.99576797449</v>
      </c>
    </row>
    <row r="27" spans="1:40" ht="30" x14ac:dyDescent="0.25">
      <c r="A27" s="10"/>
      <c r="B27" s="49" t="s">
        <v>32</v>
      </c>
      <c r="C27" s="47" t="s">
        <v>31</v>
      </c>
      <c r="D27" s="99">
        <v>148.23150512557999</v>
      </c>
      <c r="E27" s="99">
        <v>148.51579627608501</v>
      </c>
      <c r="F27" s="99">
        <v>155.870782975276</v>
      </c>
      <c r="G27" s="99">
        <v>155.410749195108</v>
      </c>
      <c r="H27" s="99">
        <v>153.37086883665401</v>
      </c>
      <c r="I27" s="99">
        <v>153.35297669020201</v>
      </c>
      <c r="J27" s="99">
        <v>161.40317701412999</v>
      </c>
      <c r="K27" s="99">
        <v>161.36929823168299</v>
      </c>
      <c r="L27" s="99">
        <v>154.61050169802701</v>
      </c>
      <c r="M27" s="99">
        <v>159.113844951163</v>
      </c>
      <c r="N27" s="99">
        <v>162.789093618697</v>
      </c>
      <c r="O27" s="99">
        <v>168.86100334393001</v>
      </c>
      <c r="P27" s="99">
        <v>215.089322424263</v>
      </c>
      <c r="Q27" s="99">
        <v>224.62769233255699</v>
      </c>
      <c r="R27" s="99">
        <v>227.46981387934599</v>
      </c>
      <c r="S27" s="99">
        <v>233.510401766163</v>
      </c>
      <c r="T27" s="99">
        <v>232.029834650575</v>
      </c>
      <c r="U27" s="99">
        <v>250.38967590490299</v>
      </c>
      <c r="V27" s="99">
        <v>251.72102064048099</v>
      </c>
      <c r="W27" s="99">
        <v>253.71105894621999</v>
      </c>
      <c r="X27" s="99">
        <v>328.277375534501</v>
      </c>
      <c r="Y27" s="99">
        <v>358.06680543366201</v>
      </c>
      <c r="Z27" s="99">
        <v>352.49791668822598</v>
      </c>
      <c r="AA27" s="99">
        <v>345.87040939033898</v>
      </c>
      <c r="AB27" s="99">
        <v>299.08938167391602</v>
      </c>
      <c r="AC27" s="99">
        <v>233.06982523593899</v>
      </c>
      <c r="AD27" s="99">
        <v>252.93829842438799</v>
      </c>
      <c r="AE27" s="99">
        <v>271.51728872645998</v>
      </c>
      <c r="AF27" s="99">
        <v>199.70190532637901</v>
      </c>
      <c r="AG27" s="99">
        <v>208.89748363945299</v>
      </c>
      <c r="AH27" s="99">
        <v>220.909075836661</v>
      </c>
      <c r="AI27" s="99">
        <v>231.09957410797901</v>
      </c>
      <c r="AJ27" s="99">
        <v>226.992248612689</v>
      </c>
      <c r="AK27" s="99">
        <v>261.42761587513399</v>
      </c>
      <c r="AL27" s="99">
        <v>258.906850728807</v>
      </c>
      <c r="AM27" s="99">
        <v>259.01788584945598</v>
      </c>
      <c r="AN27" s="100">
        <v>361.62928145117598</v>
      </c>
    </row>
    <row r="28" spans="1:40" ht="30" x14ac:dyDescent="0.25">
      <c r="A28" s="11"/>
      <c r="B28" s="50" t="s">
        <v>30</v>
      </c>
      <c r="C28" s="46" t="s">
        <v>29</v>
      </c>
      <c r="D28" s="101">
        <v>973.82273774380599</v>
      </c>
      <c r="E28" s="101">
        <v>2195.8141976617899</v>
      </c>
      <c r="F28" s="101">
        <v>1430.4673549328299</v>
      </c>
      <c r="G28" s="101">
        <v>1492.3129166670799</v>
      </c>
      <c r="H28" s="101">
        <v>1618.5217426962699</v>
      </c>
      <c r="I28" s="101">
        <v>1449.93415344613</v>
      </c>
      <c r="J28" s="101">
        <v>1841.4763008784701</v>
      </c>
      <c r="K28" s="101">
        <v>1443.34111117012</v>
      </c>
      <c r="L28" s="101">
        <v>1615.16985322614</v>
      </c>
      <c r="M28" s="101">
        <v>1842.4829090953499</v>
      </c>
      <c r="N28" s="101">
        <v>1825.80771358159</v>
      </c>
      <c r="O28" s="101">
        <v>1999.56343360607</v>
      </c>
      <c r="P28" s="101">
        <v>1894.0539823668801</v>
      </c>
      <c r="Q28" s="101">
        <v>2017.38109799822</v>
      </c>
      <c r="R28" s="101">
        <v>1563.8078159387601</v>
      </c>
      <c r="S28" s="101">
        <v>2317.5899655898102</v>
      </c>
      <c r="T28" s="101">
        <v>2129.0834590793202</v>
      </c>
      <c r="U28" s="101">
        <v>1795.02873614693</v>
      </c>
      <c r="V28" s="101">
        <v>1840.5894334188499</v>
      </c>
      <c r="W28" s="101">
        <v>1861.7581097514201</v>
      </c>
      <c r="X28" s="101">
        <v>2181.0869748088699</v>
      </c>
      <c r="Y28" s="101">
        <v>1933.3168111517</v>
      </c>
      <c r="Z28" s="101">
        <v>1941.52364965075</v>
      </c>
      <c r="AA28" s="101">
        <v>1921.87813781566</v>
      </c>
      <c r="AB28" s="101">
        <v>1318.4970388825</v>
      </c>
      <c r="AC28" s="101">
        <v>1661.3101587737999</v>
      </c>
      <c r="AD28" s="101">
        <v>1829.02821052227</v>
      </c>
      <c r="AE28" s="101">
        <v>1499.8779303675301</v>
      </c>
      <c r="AF28" s="101">
        <v>1575.3410499303</v>
      </c>
      <c r="AG28" s="101">
        <v>1729.36242043933</v>
      </c>
      <c r="AH28" s="101">
        <v>1939.8420294984401</v>
      </c>
      <c r="AI28" s="101">
        <v>1899.64936439452</v>
      </c>
      <c r="AJ28" s="101">
        <v>2159.2671407928501</v>
      </c>
      <c r="AK28" s="101">
        <v>2007.0885550365099</v>
      </c>
      <c r="AL28" s="101">
        <v>1768.7733172655501</v>
      </c>
      <c r="AM28" s="101">
        <v>2201.6617853102798</v>
      </c>
      <c r="AN28" s="102">
        <v>1235.69078380825</v>
      </c>
    </row>
    <row r="29" spans="1:40" ht="60" x14ac:dyDescent="0.25">
      <c r="A29" s="10"/>
      <c r="B29" s="49" t="s">
        <v>28</v>
      </c>
      <c r="C29" s="47" t="s">
        <v>27</v>
      </c>
      <c r="D29" s="99">
        <v>198.926279002082</v>
      </c>
      <c r="E29" s="99">
        <v>152.29208103745501</v>
      </c>
      <c r="F29" s="99">
        <v>174.70350419246199</v>
      </c>
      <c r="G29" s="99">
        <v>188.57930838383999</v>
      </c>
      <c r="H29" s="99">
        <v>222.51073042496199</v>
      </c>
      <c r="I29" s="99">
        <v>274.68467425201999</v>
      </c>
      <c r="J29" s="99">
        <v>136.913844487593</v>
      </c>
      <c r="K29" s="99">
        <v>156.35384072560799</v>
      </c>
      <c r="L29" s="99">
        <v>184.171968758806</v>
      </c>
      <c r="M29" s="99">
        <v>211.80490430032299</v>
      </c>
      <c r="N29" s="99">
        <v>200.84057099336599</v>
      </c>
      <c r="O29" s="99">
        <v>208.93974614156599</v>
      </c>
      <c r="P29" s="99">
        <v>145.03991078366801</v>
      </c>
      <c r="Q29" s="99">
        <v>171.00217484536299</v>
      </c>
      <c r="R29" s="99">
        <v>169.518510624703</v>
      </c>
      <c r="S29" s="99">
        <v>182.52820733527699</v>
      </c>
      <c r="T29" s="99">
        <v>195.48715781994301</v>
      </c>
      <c r="U29" s="99">
        <v>167.04994692765499</v>
      </c>
      <c r="V29" s="99">
        <v>193.623706115506</v>
      </c>
      <c r="W29" s="99">
        <v>172.52891372465501</v>
      </c>
      <c r="X29" s="99">
        <v>204.38679823075699</v>
      </c>
      <c r="Y29" s="99">
        <v>279.38883383979999</v>
      </c>
      <c r="Z29" s="99">
        <v>214.395054144912</v>
      </c>
      <c r="AA29" s="99">
        <v>198.35188234354001</v>
      </c>
      <c r="AB29" s="99">
        <v>161.29978982095599</v>
      </c>
      <c r="AC29" s="99">
        <v>94.019859448896298</v>
      </c>
      <c r="AD29" s="99">
        <v>125.703893969335</v>
      </c>
      <c r="AE29" s="99">
        <v>123.536926277264</v>
      </c>
      <c r="AF29" s="99">
        <v>147.85890084096999</v>
      </c>
      <c r="AG29" s="99">
        <v>178.74070670052001</v>
      </c>
      <c r="AH29" s="99">
        <v>178.45584843378199</v>
      </c>
      <c r="AI29" s="99">
        <v>200.90241566232001</v>
      </c>
      <c r="AJ29" s="99">
        <v>184.88313102388599</v>
      </c>
      <c r="AK29" s="99">
        <v>191.50214996811599</v>
      </c>
      <c r="AL29" s="99">
        <v>236.311968262345</v>
      </c>
      <c r="AM29" s="99">
        <v>243.39047076552799</v>
      </c>
      <c r="AN29" s="100">
        <v>211.49421029618401</v>
      </c>
    </row>
    <row r="30" spans="1:40" x14ac:dyDescent="0.25">
      <c r="A30" s="11"/>
      <c r="B30" s="45"/>
      <c r="C30" s="51" t="s">
        <v>8</v>
      </c>
      <c r="D30" s="105">
        <f>SUM(D18:D29)</f>
        <v>8536.3531792438644</v>
      </c>
      <c r="E30" s="105">
        <f t="shared" ref="E30:AN30" si="0">SUM(E18:E29)</f>
        <v>10004.912407256465</v>
      </c>
      <c r="F30" s="105">
        <f t="shared" si="0"/>
        <v>9397.457473941593</v>
      </c>
      <c r="G30" s="105">
        <f t="shared" si="0"/>
        <v>9553.534556482562</v>
      </c>
      <c r="H30" s="105">
        <f t="shared" si="0"/>
        <v>9639.0199055033918</v>
      </c>
      <c r="I30" s="105">
        <f t="shared" si="0"/>
        <v>9652.7256320738288</v>
      </c>
      <c r="J30" s="105">
        <f t="shared" si="0"/>
        <v>10151.317306841358</v>
      </c>
      <c r="K30" s="105">
        <f t="shared" si="0"/>
        <v>9828.971108151989</v>
      </c>
      <c r="L30" s="105">
        <f t="shared" si="0"/>
        <v>10668.5049758851</v>
      </c>
      <c r="M30" s="105">
        <f t="shared" si="0"/>
        <v>11017.879164995811</v>
      </c>
      <c r="N30" s="105">
        <f t="shared" si="0"/>
        <v>11477.087118907957</v>
      </c>
      <c r="O30" s="105">
        <f t="shared" si="0"/>
        <v>11568.819451416954</v>
      </c>
      <c r="P30" s="105">
        <f t="shared" si="0"/>
        <v>12353.135588437</v>
      </c>
      <c r="Q30" s="105">
        <f t="shared" si="0"/>
        <v>12829.341068917785</v>
      </c>
      <c r="R30" s="105">
        <f t="shared" si="0"/>
        <v>12407.794602468659</v>
      </c>
      <c r="S30" s="105">
        <f t="shared" si="0"/>
        <v>13559.185050468639</v>
      </c>
      <c r="T30" s="105">
        <f t="shared" si="0"/>
        <v>13210.955352819441</v>
      </c>
      <c r="U30" s="105">
        <f t="shared" si="0"/>
        <v>13725.751027865699</v>
      </c>
      <c r="V30" s="105">
        <f t="shared" si="0"/>
        <v>13459.929593514353</v>
      </c>
      <c r="W30" s="105">
        <f t="shared" si="0"/>
        <v>13535.187362313682</v>
      </c>
      <c r="X30" s="105">
        <f t="shared" si="0"/>
        <v>13641.111413763912</v>
      </c>
      <c r="Y30" s="105">
        <f t="shared" si="0"/>
        <v>13845.863392578873</v>
      </c>
      <c r="Z30" s="105">
        <f t="shared" si="0"/>
        <v>14242.605973060958</v>
      </c>
      <c r="AA30" s="105">
        <f t="shared" si="0"/>
        <v>13844.850361374942</v>
      </c>
      <c r="AB30" s="105">
        <f t="shared" si="0"/>
        <v>13794.078032677224</v>
      </c>
      <c r="AC30" s="105">
        <f t="shared" si="0"/>
        <v>11975.312107394406</v>
      </c>
      <c r="AD30" s="105">
        <f t="shared" si="0"/>
        <v>13278.646272289634</v>
      </c>
      <c r="AE30" s="105">
        <f t="shared" si="0"/>
        <v>13410.761528294346</v>
      </c>
      <c r="AF30" s="105">
        <f t="shared" si="0"/>
        <v>13698.740063660667</v>
      </c>
      <c r="AG30" s="105">
        <f t="shared" si="0"/>
        <v>13849.348789262242</v>
      </c>
      <c r="AH30" s="105">
        <f t="shared" si="0"/>
        <v>14943.69641683201</v>
      </c>
      <c r="AI30" s="105">
        <f t="shared" si="0"/>
        <v>15546.758292593779</v>
      </c>
      <c r="AJ30" s="105">
        <f t="shared" si="0"/>
        <v>14744.697655038948</v>
      </c>
      <c r="AK30" s="105">
        <f t="shared" si="0"/>
        <v>17032.701447765397</v>
      </c>
      <c r="AL30" s="105">
        <f t="shared" si="0"/>
        <v>16692.719511756772</v>
      </c>
      <c r="AM30" s="105">
        <f t="shared" si="0"/>
        <v>17645.432844998231</v>
      </c>
      <c r="AN30" s="106">
        <f t="shared" si="0"/>
        <v>19638.260484075159</v>
      </c>
    </row>
    <row r="31" spans="1:40" x14ac:dyDescent="0.25">
      <c r="A31" s="10"/>
      <c r="B31" s="43"/>
      <c r="C31" s="47" t="s">
        <v>7</v>
      </c>
      <c r="D31" s="99">
        <v>831.1164182375411</v>
      </c>
      <c r="E31" s="99">
        <v>974.09828179530382</v>
      </c>
      <c r="F31" s="99">
        <v>914.95525457790154</v>
      </c>
      <c r="G31" s="99">
        <v>930.15123148825512</v>
      </c>
      <c r="H31" s="99">
        <v>938.47425603962142</v>
      </c>
      <c r="I31" s="99">
        <v>939.80867298997237</v>
      </c>
      <c r="J31" s="99">
        <v>988.35255562868826</v>
      </c>
      <c r="K31" s="99">
        <v>956.96828503189408</v>
      </c>
      <c r="L31" s="99">
        <v>1038.7069814621252</v>
      </c>
      <c r="M31" s="99">
        <v>1072.7227512623222</v>
      </c>
      <c r="N31" s="99">
        <v>1117.4321560711167</v>
      </c>
      <c r="O31" s="99">
        <v>1126.3633994288575</v>
      </c>
      <c r="P31" s="99">
        <v>1202.7259871614033</v>
      </c>
      <c r="Q31" s="99">
        <v>1249.0903051519736</v>
      </c>
      <c r="R31" s="99">
        <v>1208.0476980855537</v>
      </c>
      <c r="S31" s="99">
        <v>1320.1493748837277</v>
      </c>
      <c r="T31" s="99">
        <v>1286.2450350612066</v>
      </c>
      <c r="U31" s="99">
        <v>1336.3665715750603</v>
      </c>
      <c r="V31" s="99">
        <v>1310.4856650837444</v>
      </c>
      <c r="W31" s="99">
        <v>1317.8129119695852</v>
      </c>
      <c r="X31" s="99">
        <v>1328.1258894668822</v>
      </c>
      <c r="Y31" s="99">
        <v>1348.0609516282643</v>
      </c>
      <c r="Z31" s="99">
        <v>1386.6886027491612</v>
      </c>
      <c r="AA31" s="99">
        <v>1347.962320884187</v>
      </c>
      <c r="AB31" s="99">
        <v>1343.01902541752</v>
      </c>
      <c r="AC31" s="99">
        <v>1165.9403374001342</v>
      </c>
      <c r="AD31" s="99">
        <v>1292.8355583626635</v>
      </c>
      <c r="AE31" s="99">
        <v>1305.6985639177942</v>
      </c>
      <c r="AF31" s="99">
        <v>1333.7367300781302</v>
      </c>
      <c r="AG31" s="99">
        <v>1348.4002968201501</v>
      </c>
      <c r="AH31" s="99">
        <v>1454.9481705355981</v>
      </c>
      <c r="AI31" s="99">
        <v>1513.6634808835156</v>
      </c>
      <c r="AJ31" s="99">
        <v>1435.573253089902</v>
      </c>
      <c r="AK31" s="99">
        <v>1658.3378783573341</v>
      </c>
      <c r="AL31" s="99">
        <v>1625.2365571036632</v>
      </c>
      <c r="AM31" s="99">
        <v>1717.9946326547179</v>
      </c>
      <c r="AN31" s="100">
        <v>1912.0203172505255</v>
      </c>
    </row>
    <row r="32" spans="1:40" x14ac:dyDescent="0.25">
      <c r="A32" s="11"/>
      <c r="B32" s="45"/>
      <c r="C32" s="46" t="s">
        <v>6</v>
      </c>
      <c r="D32" s="101">
        <v>4.8145031930935387</v>
      </c>
      <c r="E32" s="101">
        <v>5.642770597692647</v>
      </c>
      <c r="F32" s="101">
        <v>5.3001660153030601</v>
      </c>
      <c r="G32" s="101">
        <v>5.3881934898561648</v>
      </c>
      <c r="H32" s="101">
        <v>5.436407226703917</v>
      </c>
      <c r="I32" s="101">
        <v>5.4441372564896398</v>
      </c>
      <c r="J32" s="101">
        <v>5.7253429610585247</v>
      </c>
      <c r="K32" s="101">
        <v>5.5435397049977224</v>
      </c>
      <c r="L32" s="101">
        <v>6.0170368063991972</v>
      </c>
      <c r="M32" s="101">
        <v>6.2140838490576371</v>
      </c>
      <c r="N32" s="101">
        <v>6.4730771350640897</v>
      </c>
      <c r="O32" s="101">
        <v>6.5248141705991607</v>
      </c>
      <c r="P32" s="101">
        <v>6.9671684718784679</v>
      </c>
      <c r="Q32" s="101">
        <v>7.2357483628696322</v>
      </c>
      <c r="R32" s="101">
        <v>6.9979961557923227</v>
      </c>
      <c r="S32" s="101">
        <v>7.6473803684643125</v>
      </c>
      <c r="T32" s="101">
        <v>7.4509788189901647</v>
      </c>
      <c r="U32" s="101">
        <v>7.7413235797162558</v>
      </c>
      <c r="V32" s="101">
        <v>7.5914002907420963</v>
      </c>
      <c r="W32" s="101">
        <v>7.6338456723449166</v>
      </c>
      <c r="X32" s="101">
        <v>7.6935868373628464</v>
      </c>
      <c r="Y32" s="101">
        <v>7.8090669534144856</v>
      </c>
      <c r="Z32" s="101">
        <v>8.0328297688063817</v>
      </c>
      <c r="AA32" s="101">
        <v>7.8084956038154667</v>
      </c>
      <c r="AB32" s="101">
        <v>7.7798600104299558</v>
      </c>
      <c r="AC32" s="101">
        <v>6.754076028570446</v>
      </c>
      <c r="AD32" s="101">
        <v>7.4891564975713516</v>
      </c>
      <c r="AE32" s="101">
        <v>7.563669501958012</v>
      </c>
      <c r="AF32" s="101">
        <v>7.7260893959046184</v>
      </c>
      <c r="AG32" s="101">
        <v>7.8110327171439033</v>
      </c>
      <c r="AH32" s="101">
        <v>8.4282447790932533</v>
      </c>
      <c r="AI32" s="101">
        <v>8.768371677022893</v>
      </c>
      <c r="AJ32" s="101">
        <v>8.3160094774419662</v>
      </c>
      <c r="AK32" s="101">
        <v>9.6064436165396838</v>
      </c>
      <c r="AL32" s="101">
        <v>9.4146938046308222</v>
      </c>
      <c r="AM32" s="101">
        <v>9.9520241245790046</v>
      </c>
      <c r="AN32" s="102">
        <v>11.075978913018391</v>
      </c>
    </row>
    <row r="33" spans="1:40" x14ac:dyDescent="0.25">
      <c r="A33" s="30"/>
      <c r="B33" s="29"/>
      <c r="C33" s="28" t="s">
        <v>5</v>
      </c>
      <c r="D33" s="107">
        <f>D30+D31-D32</f>
        <v>9362.6550942883114</v>
      </c>
      <c r="E33" s="107">
        <f>E30+E31-E32</f>
        <v>10973.367918454076</v>
      </c>
      <c r="F33" s="107">
        <f>F30+F31-F32</f>
        <v>10307.112562504193</v>
      </c>
      <c r="G33" s="107">
        <f>G30+G31-G32</f>
        <v>10478.29759448096</v>
      </c>
      <c r="H33" s="107">
        <f t="shared" ref="H33:AN33" si="1">H30+H31-H32</f>
        <v>10572.057754316309</v>
      </c>
      <c r="I33" s="107">
        <f t="shared" si="1"/>
        <v>10587.090167807311</v>
      </c>
      <c r="J33" s="107">
        <f t="shared" si="1"/>
        <v>11133.944519508987</v>
      </c>
      <c r="K33" s="107">
        <f t="shared" si="1"/>
        <v>10780.395853478885</v>
      </c>
      <c r="L33" s="107">
        <f t="shared" si="1"/>
        <v>11701.194920540825</v>
      </c>
      <c r="M33" s="107">
        <f t="shared" si="1"/>
        <v>12084.387832409075</v>
      </c>
      <c r="N33" s="107">
        <f t="shared" si="1"/>
        <v>12588.046197844009</v>
      </c>
      <c r="O33" s="107">
        <f t="shared" si="1"/>
        <v>12688.658036675211</v>
      </c>
      <c r="P33" s="107">
        <f t="shared" si="1"/>
        <v>13548.894407126525</v>
      </c>
      <c r="Q33" s="107">
        <f t="shared" si="1"/>
        <v>14071.195625706889</v>
      </c>
      <c r="R33" s="107">
        <f t="shared" si="1"/>
        <v>13608.844304398421</v>
      </c>
      <c r="S33" s="107">
        <f t="shared" si="1"/>
        <v>14871.687044983903</v>
      </c>
      <c r="T33" s="107">
        <f t="shared" si="1"/>
        <v>14489.749409061658</v>
      </c>
      <c r="U33" s="107">
        <f t="shared" si="1"/>
        <v>15054.376275861045</v>
      </c>
      <c r="V33" s="107">
        <f t="shared" si="1"/>
        <v>14762.823858307354</v>
      </c>
      <c r="W33" s="107">
        <f t="shared" si="1"/>
        <v>14845.366428610923</v>
      </c>
      <c r="X33" s="107">
        <f t="shared" si="1"/>
        <v>14961.543716393433</v>
      </c>
      <c r="Y33" s="107">
        <f t="shared" si="1"/>
        <v>15186.115277253723</v>
      </c>
      <c r="Z33" s="107">
        <f t="shared" si="1"/>
        <v>15621.261746041313</v>
      </c>
      <c r="AA33" s="107">
        <f t="shared" si="1"/>
        <v>15185.004186655315</v>
      </c>
      <c r="AB33" s="107">
        <f t="shared" si="1"/>
        <v>15129.317198084313</v>
      </c>
      <c r="AC33" s="107">
        <f t="shared" si="1"/>
        <v>13134.49836876597</v>
      </c>
      <c r="AD33" s="107">
        <f t="shared" si="1"/>
        <v>14563.992674154726</v>
      </c>
      <c r="AE33" s="107">
        <f t="shared" si="1"/>
        <v>14708.896422710182</v>
      </c>
      <c r="AF33" s="107">
        <f t="shared" si="1"/>
        <v>15024.750704342892</v>
      </c>
      <c r="AG33" s="107">
        <f t="shared" si="1"/>
        <v>15189.938053365247</v>
      </c>
      <c r="AH33" s="107">
        <f t="shared" si="1"/>
        <v>16390.216342588516</v>
      </c>
      <c r="AI33" s="107">
        <f t="shared" si="1"/>
        <v>17051.653401800271</v>
      </c>
      <c r="AJ33" s="107">
        <f t="shared" si="1"/>
        <v>16171.954898651409</v>
      </c>
      <c r="AK33" s="107">
        <f t="shared" si="1"/>
        <v>18681.432882506193</v>
      </c>
      <c r="AL33" s="107">
        <f t="shared" si="1"/>
        <v>18308.541375055804</v>
      </c>
      <c r="AM33" s="107">
        <f t="shared" si="1"/>
        <v>19353.475453528372</v>
      </c>
      <c r="AN33" s="108">
        <f t="shared" si="1"/>
        <v>21539.204822412667</v>
      </c>
    </row>
    <row r="34" spans="1:40" ht="15" customHeight="1" x14ac:dyDescent="0.25">
      <c r="A34" s="72" t="s">
        <v>4</v>
      </c>
      <c r="B34" s="73"/>
      <c r="C34" s="73"/>
      <c r="D34" s="7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5"/>
    </row>
    <row r="35" spans="1:40" x14ac:dyDescent="0.25">
      <c r="A35" s="74" t="s">
        <v>3</v>
      </c>
      <c r="B35" s="54"/>
      <c r="C35" s="54"/>
      <c r="D35" s="4"/>
      <c r="AN35" s="3"/>
    </row>
    <row r="36" spans="1:40" ht="15" customHeight="1" x14ac:dyDescent="0.25">
      <c r="A36" s="74" t="s">
        <v>2</v>
      </c>
      <c r="B36" s="54"/>
      <c r="C36" s="4"/>
      <c r="D36" s="4"/>
      <c r="AN36" s="3"/>
    </row>
    <row r="37" spans="1:40" ht="15" customHeight="1" x14ac:dyDescent="0.25">
      <c r="A37" s="75" t="s">
        <v>1</v>
      </c>
      <c r="B37" s="76"/>
      <c r="C37" s="76"/>
      <c r="D37" s="7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"/>
    </row>
    <row r="41" spans="1:40" x14ac:dyDescent="0.25">
      <c r="A41" s="77" t="s">
        <v>0</v>
      </c>
      <c r="B41" s="77"/>
    </row>
  </sheetData>
  <mergeCells count="23">
    <mergeCell ref="D15:G16"/>
    <mergeCell ref="H15:K16"/>
    <mergeCell ref="A7:I8"/>
    <mergeCell ref="A9:D9"/>
    <mergeCell ref="A10:D10"/>
    <mergeCell ref="A11:D11"/>
    <mergeCell ref="A12:B12"/>
    <mergeCell ref="A41:B41"/>
    <mergeCell ref="AJ15:AM16"/>
    <mergeCell ref="AN15:AN16"/>
    <mergeCell ref="A34:D34"/>
    <mergeCell ref="A35:C35"/>
    <mergeCell ref="A36:B36"/>
    <mergeCell ref="A37:D37"/>
    <mergeCell ref="L15:O16"/>
    <mergeCell ref="P15:S16"/>
    <mergeCell ref="T15:W16"/>
    <mergeCell ref="X15:AA16"/>
    <mergeCell ref="AB15:AE16"/>
    <mergeCell ref="AF15:AI16"/>
    <mergeCell ref="A15:A17"/>
    <mergeCell ref="B15:B17"/>
    <mergeCell ref="C15:C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1020CCAD4A241855883604B41F1D5" ma:contentTypeVersion="12" ma:contentTypeDescription="Crear nuevo documento." ma:contentTypeScope="" ma:versionID="e668dd6f703dcc7108cf64c2b2ceab9d">
  <xsd:schema xmlns:xsd="http://www.w3.org/2001/XMLSchema" xmlns:xs="http://www.w3.org/2001/XMLSchema" xmlns:p="http://schemas.microsoft.com/office/2006/metadata/properties" xmlns:ns2="f3d72640-0247-4e13-8a69-98fea36899f2" xmlns:ns3="38084dea-be83-4f45-9168-444bf5d662c4" targetNamespace="http://schemas.microsoft.com/office/2006/metadata/properties" ma:root="true" ma:fieldsID="421ebf9c47ca7a499d0558a65c7793e2" ns2:_="" ns3:_="">
    <xsd:import namespace="f3d72640-0247-4e13-8a69-98fea36899f2"/>
    <xsd:import namespace="38084dea-be83-4f45-9168-444bf5d66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2640-0247-4e13-8a69-98fea3689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8a37e28e-12b5-4fa1-a817-aeba67de8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84dea-be83-4f45-9168-444bf5d662c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25e684b-a020-4b44-9762-97ec11093af4}" ma:internalName="TaxCatchAll" ma:showField="CatchAllData" ma:web="38084dea-be83-4f45-9168-444bf5d66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084dea-be83-4f45-9168-444bf5d662c4" xsi:nil="true"/>
    <lcf76f155ced4ddcb4097134ff3c332f xmlns="f3d72640-0247-4e13-8a69-98fea36899f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C3CD3-40FE-413D-9734-7EE3A428A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2640-0247-4e13-8a69-98fea36899f2"/>
    <ds:schemaRef ds:uri="38084dea-be83-4f45-9168-444bf5d66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BBCACF-C245-46E9-86EE-78B6F94EBB58}">
  <ds:schemaRefs>
    <ds:schemaRef ds:uri="http://schemas.microsoft.com/office/2006/metadata/properties"/>
    <ds:schemaRef ds:uri="http://schemas.microsoft.com/office/infopath/2007/PartnerControls"/>
    <ds:schemaRef ds:uri="38084dea-be83-4f45-9168-444bf5d662c4"/>
    <ds:schemaRef ds:uri="f3d72640-0247-4e13-8a69-98fea36899f2"/>
  </ds:schemaRefs>
</ds:datastoreItem>
</file>

<file path=customXml/itemProps3.xml><?xml version="1.0" encoding="utf-8"?>
<ds:datastoreItem xmlns:ds="http://schemas.openxmlformats.org/officeDocument/2006/customXml" ds:itemID="{19A1DE63-E3E2-4228-95F5-6817338C79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Cuadro 1</vt:lpstr>
      <vt:lpstr>Cuadro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Quijano</dc:creator>
  <cp:lastModifiedBy>Estefania Serrano Izquierdo</cp:lastModifiedBy>
  <dcterms:created xsi:type="dcterms:W3CDTF">2015-06-05T18:19:34Z</dcterms:created>
  <dcterms:modified xsi:type="dcterms:W3CDTF">2023-12-01T14:39:29Z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0x010100A361020CCAD4A241855883604B41F1D5</vt:lpwstr>
  </property>
</Properties>
</file>