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144057197\Dropbox\Cienfi\Cuentas Municipales\PIB\TRIMESTRAL\03.tablas\"/>
    </mc:Choice>
  </mc:AlternateContent>
  <xr:revisionPtr revIDLastSave="0" documentId="13_ncr:1_{44BBE79D-8B7B-4211-AB0F-C0B839C2A7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Índice" sheetId="3" r:id="rId1"/>
    <sheet name="Cuadro 1" sheetId="1" r:id="rId2"/>
    <sheet name="Cuadro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33" i="2" s="1"/>
  <c r="F30" i="2"/>
  <c r="F33" i="2" s="1"/>
  <c r="G30" i="2"/>
  <c r="G33" i="2" s="1"/>
  <c r="H30" i="2"/>
  <c r="H33" i="2" s="1"/>
  <c r="I30" i="2"/>
  <c r="I33" i="2" s="1"/>
  <c r="J30" i="2"/>
  <c r="J33" i="2" s="1"/>
  <c r="K30" i="2"/>
  <c r="K33" i="2" s="1"/>
  <c r="L30" i="2"/>
  <c r="L33" i="2" s="1"/>
  <c r="M30" i="2"/>
  <c r="M33" i="2" s="1"/>
  <c r="N30" i="2"/>
  <c r="N33" i="2" s="1"/>
  <c r="O30" i="2"/>
  <c r="O33" i="2" s="1"/>
  <c r="P30" i="2"/>
  <c r="P33" i="2" s="1"/>
  <c r="Q30" i="2"/>
  <c r="Q33" i="2" s="1"/>
  <c r="R30" i="2"/>
  <c r="R33" i="2" s="1"/>
  <c r="S30" i="2"/>
  <c r="S33" i="2" s="1"/>
  <c r="T30" i="2"/>
  <c r="T33" i="2" s="1"/>
  <c r="U30" i="2"/>
  <c r="U33" i="2" s="1"/>
  <c r="V30" i="2"/>
  <c r="V33" i="2" s="1"/>
  <c r="W30" i="2"/>
  <c r="W33" i="2" s="1"/>
  <c r="X30" i="2"/>
  <c r="X33" i="2" s="1"/>
  <c r="Y30" i="2"/>
  <c r="Y33" i="2" s="1"/>
  <c r="Z30" i="2"/>
  <c r="Z33" i="2" s="1"/>
  <c r="AA30" i="2"/>
  <c r="AA33" i="2" s="1"/>
  <c r="AB30" i="2"/>
  <c r="AB33" i="2" s="1"/>
  <c r="AC30" i="2"/>
  <c r="AC33" i="2" s="1"/>
  <c r="AD30" i="2"/>
  <c r="AD33" i="2" s="1"/>
  <c r="AE30" i="2"/>
  <c r="AE33" i="2" s="1"/>
  <c r="AF30" i="2"/>
  <c r="AF33" i="2" s="1"/>
  <c r="AG30" i="2"/>
  <c r="AG33" i="2" s="1"/>
  <c r="AH30" i="2"/>
  <c r="AH33" i="2" s="1"/>
  <c r="AI30" i="2"/>
  <c r="AI33" i="2" s="1"/>
  <c r="AJ30" i="2"/>
  <c r="AJ33" i="2" s="1"/>
  <c r="AK30" i="2"/>
  <c r="AK33" i="2" s="1"/>
  <c r="AL30" i="2"/>
  <c r="AL33" i="2" s="1"/>
  <c r="AM30" i="2"/>
  <c r="AM33" i="2" s="1"/>
  <c r="AN30" i="2"/>
  <c r="AN33" i="2" s="1"/>
  <c r="D30" i="2"/>
  <c r="D33" i="2" s="1"/>
  <c r="E24" i="1"/>
  <c r="J24" i="1"/>
  <c r="N24" i="1"/>
  <c r="R24" i="1"/>
  <c r="V24" i="1"/>
  <c r="Z24" i="1"/>
  <c r="AD24" i="1"/>
  <c r="AH24" i="1"/>
  <c r="AL24" i="1"/>
  <c r="E21" i="1"/>
  <c r="F21" i="1"/>
  <c r="F24" i="1" s="1"/>
  <c r="G21" i="1"/>
  <c r="G24" i="1" s="1"/>
  <c r="H21" i="1"/>
  <c r="H24" i="1" s="1"/>
  <c r="I21" i="1"/>
  <c r="I24" i="1" s="1"/>
  <c r="J21" i="1"/>
  <c r="K21" i="1"/>
  <c r="K24" i="1" s="1"/>
  <c r="L21" i="1"/>
  <c r="L24" i="1" s="1"/>
  <c r="M21" i="1"/>
  <c r="M24" i="1" s="1"/>
  <c r="N21" i="1"/>
  <c r="O21" i="1"/>
  <c r="O24" i="1" s="1"/>
  <c r="P21" i="1"/>
  <c r="P24" i="1" s="1"/>
  <c r="Q21" i="1"/>
  <c r="Q24" i="1" s="1"/>
  <c r="R21" i="1"/>
  <c r="S21" i="1"/>
  <c r="S24" i="1" s="1"/>
  <c r="T21" i="1"/>
  <c r="T24" i="1" s="1"/>
  <c r="U21" i="1"/>
  <c r="U24" i="1" s="1"/>
  <c r="V21" i="1"/>
  <c r="W21" i="1"/>
  <c r="W24" i="1" s="1"/>
  <c r="X21" i="1"/>
  <c r="X24" i="1" s="1"/>
  <c r="Y21" i="1"/>
  <c r="Y24" i="1" s="1"/>
  <c r="Z21" i="1"/>
  <c r="AA21" i="1"/>
  <c r="AA24" i="1" s="1"/>
  <c r="AB21" i="1"/>
  <c r="AB24" i="1" s="1"/>
  <c r="AC21" i="1"/>
  <c r="AC24" i="1" s="1"/>
  <c r="AD21" i="1"/>
  <c r="AE21" i="1"/>
  <c r="AE24" i="1" s="1"/>
  <c r="AF21" i="1"/>
  <c r="AF24" i="1" s="1"/>
  <c r="AG21" i="1"/>
  <c r="AG24" i="1" s="1"/>
  <c r="AH21" i="1"/>
  <c r="AI21" i="1"/>
  <c r="AI24" i="1" s="1"/>
  <c r="AJ21" i="1"/>
  <c r="AJ24" i="1" s="1"/>
  <c r="AK21" i="1"/>
  <c r="AK24" i="1" s="1"/>
  <c r="AL21" i="1"/>
  <c r="AM21" i="1"/>
  <c r="AM24" i="1" s="1"/>
  <c r="AN21" i="1"/>
  <c r="AN24" i="1" s="1"/>
  <c r="D21" i="1"/>
  <c r="D24" i="1" s="1"/>
</calcChain>
</file>

<file path=xl/sharedStrings.xml><?xml version="1.0" encoding="utf-8"?>
<sst xmlns="http://schemas.openxmlformats.org/spreadsheetml/2006/main" count="152" uniqueCount="59">
  <si>
    <t>Producto Interno Bruto (PIB)</t>
  </si>
  <si>
    <t>Series encadenadas de volumen con año de referencia 2015</t>
  </si>
  <si>
    <t>Datos ajustados por efecto estacional y calendario</t>
  </si>
  <si>
    <t>Miles de millones de pesos</t>
  </si>
  <si>
    <t>Valores a precios constantes</t>
  </si>
  <si>
    <r>
      <t>2014 - 2023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</si>
  <si>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Clasificación Cuentas Nacionales</t>
  </si>
  <si>
    <t>Secciones CIIU Rev. 4 A.C.                                           3 agrupaciones</t>
  </si>
  <si>
    <t>Concepto</t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</si>
  <si>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</si>
  <si>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</si>
  <si>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r>
      <t>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</si>
  <si>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I</t>
  </si>
  <si>
    <t>II</t>
  </si>
  <si>
    <t>III</t>
  </si>
  <si>
    <t>IV</t>
  </si>
  <si>
    <t>Primarias</t>
  </si>
  <si>
    <t>Secundarias</t>
  </si>
  <si>
    <t>Terciarias</t>
  </si>
  <si>
    <t>Valor agregado bruto</t>
  </si>
  <si>
    <t>Impuestos a los productos</t>
  </si>
  <si>
    <t>Subvenciones a los productos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</si>
  <si>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SCED, calculado por DAP y Cienfi</t>
    </r>
  </si>
  <si>
    <r>
      <rPr>
        <b/>
        <sz val="11"/>
        <color theme="1"/>
        <rFont val="Calibri"/>
        <family val="2"/>
        <scheme val="minor"/>
      </rPr>
      <t xml:space="preserve">P: </t>
    </r>
    <r>
      <rPr>
        <sz val="11"/>
        <color theme="1"/>
        <rFont val="Calibri"/>
        <family val="2"/>
        <scheme val="minor"/>
      </rPr>
      <t>cifra provisional</t>
    </r>
  </si>
  <si>
    <r>
      <rPr>
        <b/>
        <sz val="11"/>
        <color theme="1"/>
        <rFont val="Calibri"/>
        <family val="2"/>
        <scheme val="minor"/>
      </rPr>
      <t xml:space="preserve">Pr: </t>
    </r>
    <r>
      <rPr>
        <sz val="11"/>
        <color theme="1"/>
        <rFont val="Calibri"/>
        <family val="2"/>
        <scheme val="minor"/>
      </rPr>
      <t>cifra preliminar</t>
    </r>
  </si>
  <si>
    <t>Actualizado el 12 de octubre de 2023</t>
  </si>
  <si>
    <r>
      <rPr>
        <sz val="11"/>
        <color theme="1"/>
        <rFont val="Calibri"/>
        <family val="2"/>
        <scheme val="minor"/>
      </rPr>
      <t xml:space="preserve">Volver al </t>
    </r>
    <r>
      <rPr>
        <b/>
        <sz val="11"/>
        <color theme="1"/>
        <rFont val="Calibri"/>
        <family val="2"/>
        <scheme val="minor"/>
      </rPr>
      <t>ÍNDICE</t>
    </r>
  </si>
  <si>
    <t>Secciones CIIU Rev. 4 A.C.                                           12 agrupaciones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</si>
  <si>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</si>
  <si>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</si>
  <si>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</si>
  <si>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</si>
  <si>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</si>
  <si>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</si>
  <si>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D+E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</si>
  <si>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</si>
  <si>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</si>
  <si>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</si>
  <si>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G+H+I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</si>
  <si>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</si>
  <si>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</si>
  <si>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</si>
  <si>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</si>
  <si>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</si>
  <si>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</si>
  <si>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</si>
  <si>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M+N</t>
  </si>
  <si>
    <t>Actividades profesionales, científicas y técnicas; Actividades de servicios administrativos y de apoyo</t>
  </si>
  <si>
    <t>O+P+Q</t>
  </si>
  <si>
    <t>Administración pública y defensa; planes de seguridad social de afiliación obligatoria; Educación; Actividades de atención de la salud humana y de servicios sociales</t>
  </si>
  <si>
    <t>R+S+T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</si>
  <si>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</si>
  <si>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CUENTAS DISTRITALES TRIMESTRALES</t>
  </si>
  <si>
    <t>Producto Interno Bruto (PIB) desde el enfoque de la producción</t>
  </si>
  <si>
    <t>Precios constantes</t>
  </si>
  <si>
    <t>Cuadro 1</t>
  </si>
  <si>
    <t>Cuadro 2</t>
  </si>
  <si>
    <t xml:space="preserve">12 agrupaciones - Secciones CIIU Rev. 4 A.C. </t>
  </si>
  <si>
    <t xml:space="preserve">3 agrupaciones - Secciones CIIU Rev. 4 A.C.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</si>
</sst>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2E571E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2E57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CB00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1" fillId="3" borderId="0" xfId="0" applyFont="1" applyFill="1" applyAlignment="1">
      <alignment horizontal="left" vertical="center" wrapText="1"/>
    </xf>
    <xf numFmtId="0" fontId="0" fillId="3" borderId="0" xfId="0" applyFill="1"/>
    <xf numFmtId="0" fontId="0" fillId="3" borderId="8" xfId="0" applyFill="1" applyBorder="1"/>
    <xf numFmtId="0" fontId="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0" fillId="4" borderId="7" xfId="0" applyFill="1" applyBorder="1"/>
    <xf numFmtId="0" fontId="0" fillId="0" borderId="7" xfId="0" applyBorder="1"/>
    <xf numFmtId="0" fontId="0" fillId="0" borderId="8" xfId="0" applyBorder="1"/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justify" wrapText="1"/>
    </xf>
    <xf numFmtId="0" fontId="0" fillId="0" borderId="0" xfId="0" applyAlignment="1">
      <alignment horizontal="left" vertical="center" wrapText="1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justify" wrapText="1"/>
    </xf>
    <xf numFmtId="0" fontId="0" fillId="4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justify" wrapText="1"/>
    </xf>
    <xf numFmtId="0" fontId="0" fillId="0" borderId="6" xfId="0" applyBorder="1"/>
    <xf numFmtId="0" fontId="2" fillId="0" borderId="0" xfId="0" applyFont="1" applyAlignment="1">
      <alignment vertical="center" wrapText="1"/>
    </xf>
    <xf numFmtId="0" fontId="6" fillId="0" borderId="0" xfId="1" applyFill="1"/>
    <xf numFmtId="0" fontId="1" fillId="0" borderId="0" xfId="0" applyFont="1"/>
    <xf numFmtId="0" fontId="0" fillId="0" borderId="4" xfId="0" applyBorder="1"/>
    <xf numFmtId="0" fontId="1" fillId="0" borderId="5" xfId="1" applyFont="1" applyBorder="1"/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justify" wrapText="1"/>
    </xf>
    <xf numFmtId="0" fontId="0" fillId="4" borderId="0" xfId="0" applyFill="1" applyBorder="1" applyAlignment="1">
      <alignment horizontal="left" vertical="justify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169" fontId="0" fillId="0" borderId="2" xfId="0" applyNumberFormat="1" applyBorder="1"/>
    <xf numFmtId="169" fontId="0" fillId="0" borderId="3" xfId="0" applyNumberFormat="1" applyBorder="1"/>
    <xf numFmtId="169" fontId="0" fillId="4" borderId="0" xfId="0" applyNumberFormat="1" applyFill="1" applyBorder="1"/>
    <xf numFmtId="169" fontId="0" fillId="4" borderId="8" xfId="0" applyNumberFormat="1" applyFill="1" applyBorder="1"/>
    <xf numFmtId="169" fontId="0" fillId="0" borderId="0" xfId="0" applyNumberFormat="1" applyBorder="1"/>
    <xf numFmtId="169" fontId="0" fillId="0" borderId="8" xfId="0" applyNumberFormat="1" applyBorder="1"/>
    <xf numFmtId="169" fontId="1" fillId="4" borderId="0" xfId="0" applyNumberFormat="1" applyFont="1" applyFill="1" applyBorder="1" applyAlignment="1">
      <alignment horizontal="right" vertical="center"/>
    </xf>
    <xf numFmtId="169" fontId="1" fillId="4" borderId="8" xfId="0" applyNumberFormat="1" applyFont="1" applyFill="1" applyBorder="1" applyAlignment="1">
      <alignment horizontal="right" vertical="center"/>
    </xf>
    <xf numFmtId="169" fontId="1" fillId="0" borderId="5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0" fillId="4" borderId="0" xfId="0" applyNumberFormat="1" applyFill="1" applyBorder="1" applyAlignment="1">
      <alignment vertical="center"/>
    </xf>
    <xf numFmtId="169" fontId="0" fillId="4" borderId="8" xfId="0" applyNumberFormat="1" applyFill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0" fillId="0" borderId="8" xfId="0" applyNumberFormat="1" applyBorder="1" applyAlignment="1">
      <alignment vertical="center"/>
    </xf>
    <xf numFmtId="169" fontId="1" fillId="0" borderId="0" xfId="0" applyNumberFormat="1" applyFont="1" applyBorder="1" applyAlignment="1">
      <alignment horizontal="right" vertical="center"/>
    </xf>
    <xf numFmtId="169" fontId="1" fillId="0" borderId="8" xfId="0" applyNumberFormat="1" applyFont="1" applyBorder="1" applyAlignment="1">
      <alignment horizontal="right" vertical="center"/>
    </xf>
    <xf numFmtId="169" fontId="1" fillId="4" borderId="5" xfId="0" applyNumberFormat="1" applyFont="1" applyFill="1" applyBorder="1" applyAlignment="1">
      <alignment horizontal="right" vertical="center"/>
    </xf>
    <xf numFmtId="169" fontId="1" fillId="4" borderId="6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39337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DBB33-41F7-40F0-803A-E5BDD1553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C08A6A-581F-456A-B2F8-B58A1DD38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28</xdr:row>
      <xdr:rowOff>35718</xdr:rowOff>
    </xdr:from>
    <xdr:to>
      <xdr:col>0</xdr:col>
      <xdr:colOff>609603</xdr:colOff>
      <xdr:row>30</xdr:row>
      <xdr:rowOff>168655</xdr:rowOff>
    </xdr:to>
    <xdr:pic>
      <xdr:nvPicPr>
        <xdr:cNvPr id="3" name="Imagen 2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47D5AE-4549-41E8-A6CA-9443C896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5398293"/>
          <a:ext cx="37147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A0535-708C-4D1E-AE89-EE3D9E9DA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5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284428</xdr:colOff>
      <xdr:row>37</xdr:row>
      <xdr:rowOff>56236</xdr:rowOff>
    </xdr:from>
    <xdr:to>
      <xdr:col>0</xdr:col>
      <xdr:colOff>605370</xdr:colOff>
      <xdr:row>39</xdr:row>
      <xdr:rowOff>189173</xdr:rowOff>
    </xdr:to>
    <xdr:pic>
      <xdr:nvPicPr>
        <xdr:cNvPr id="3" name="Imagen 2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80765D-8E3E-42A1-A257-E69B6D6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28" y="8657311"/>
          <a:ext cx="320942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4939-802D-4371-AAE4-8B5260BCC145}">
  <dimension ref="A7:I18"/>
  <sheetViews>
    <sheetView showGridLines="0" workbookViewId="0">
      <selection activeCell="R21" sqref="R21"/>
    </sheetView>
  </sheetViews>
  <sheetFormatPr baseColWidth="10" defaultRowHeight="15" x14ac:dyDescent="0.25"/>
  <sheetData>
    <row r="7" spans="1:9" ht="23.25" x14ac:dyDescent="0.25">
      <c r="A7" s="58" t="s">
        <v>52</v>
      </c>
      <c r="B7" s="59"/>
      <c r="C7" s="59"/>
      <c r="D7" s="59"/>
      <c r="E7" s="59"/>
      <c r="F7" s="59"/>
      <c r="G7" s="59"/>
      <c r="H7" s="60"/>
      <c r="I7" s="33"/>
    </row>
    <row r="8" spans="1:9" ht="23.25" x14ac:dyDescent="0.25">
      <c r="A8" s="61"/>
      <c r="B8" s="62"/>
      <c r="C8" s="62"/>
      <c r="D8" s="62"/>
      <c r="E8" s="62"/>
      <c r="F8" s="62"/>
      <c r="G8" s="62"/>
      <c r="H8" s="63"/>
      <c r="I8" s="33"/>
    </row>
    <row r="9" spans="1:9" ht="23.25" x14ac:dyDescent="0.25">
      <c r="A9" s="64" t="s">
        <v>53</v>
      </c>
      <c r="B9" s="65"/>
      <c r="C9" s="65"/>
      <c r="D9" s="65"/>
      <c r="E9" s="65"/>
      <c r="F9" s="65"/>
      <c r="G9" s="65"/>
      <c r="H9" s="66"/>
      <c r="I9" s="33"/>
    </row>
    <row r="10" spans="1:9" ht="23.25" x14ac:dyDescent="0.25">
      <c r="A10" s="67" t="s">
        <v>1</v>
      </c>
      <c r="B10" s="68"/>
      <c r="C10" s="68"/>
      <c r="D10" s="68"/>
      <c r="E10" s="68"/>
      <c r="F10" s="68"/>
      <c r="G10" s="68"/>
      <c r="H10" s="69"/>
      <c r="I10" s="33"/>
    </row>
    <row r="11" spans="1:9" ht="23.25" x14ac:dyDescent="0.25">
      <c r="A11" s="67" t="s">
        <v>54</v>
      </c>
      <c r="B11" s="68"/>
      <c r="C11" s="68"/>
      <c r="D11" s="68"/>
      <c r="E11" s="68"/>
      <c r="F11" s="68"/>
      <c r="G11" s="68"/>
      <c r="H11" s="69"/>
      <c r="I11" s="33"/>
    </row>
    <row r="12" spans="1:9" x14ac:dyDescent="0.25">
      <c r="A12" s="18"/>
      <c r="H12" s="19"/>
    </row>
    <row r="13" spans="1:9" ht="17.25" x14ac:dyDescent="0.25">
      <c r="A13" s="18"/>
      <c r="B13" s="54" t="s">
        <v>2</v>
      </c>
      <c r="C13" s="54"/>
      <c r="D13" s="54"/>
      <c r="E13" s="54"/>
      <c r="F13" s="54"/>
      <c r="G13" s="54"/>
      <c r="H13" s="55"/>
    </row>
    <row r="14" spans="1:9" x14ac:dyDescent="0.25">
      <c r="A14" s="18"/>
      <c r="H14" s="19"/>
    </row>
    <row r="15" spans="1:9" ht="15" customHeight="1" x14ac:dyDescent="0.25">
      <c r="A15" s="18"/>
      <c r="B15" s="34" t="s">
        <v>55</v>
      </c>
      <c r="C15" s="56" t="s">
        <v>58</v>
      </c>
      <c r="D15" s="56"/>
      <c r="E15" s="56"/>
      <c r="F15" s="56"/>
      <c r="G15" s="56"/>
      <c r="H15" s="57"/>
    </row>
    <row r="16" spans="1:9" x14ac:dyDescent="0.25">
      <c r="A16" s="18"/>
      <c r="B16" s="35"/>
      <c r="H16" s="19"/>
    </row>
    <row r="17" spans="1:8" ht="15" customHeight="1" x14ac:dyDescent="0.25">
      <c r="A17" s="18"/>
      <c r="B17" s="34" t="s">
        <v>56</v>
      </c>
      <c r="C17" s="56" t="s">
        <v>57</v>
      </c>
      <c r="D17" s="56"/>
      <c r="E17" s="56"/>
      <c r="F17" s="56"/>
      <c r="G17" s="56"/>
      <c r="H17" s="57"/>
    </row>
    <row r="18" spans="1:8" x14ac:dyDescent="0.25">
      <c r="A18" s="36"/>
      <c r="B18" s="37"/>
      <c r="C18" s="38"/>
      <c r="D18" s="38"/>
      <c r="E18" s="38"/>
      <c r="F18" s="38"/>
      <c r="G18" s="26"/>
      <c r="H18" s="32"/>
    </row>
  </sheetData>
  <mergeCells count="7">
    <mergeCell ref="B13:H13"/>
    <mergeCell ref="C15:H15"/>
    <mergeCell ref="C17:H17"/>
    <mergeCell ref="A7:H8"/>
    <mergeCell ref="A9:H9"/>
    <mergeCell ref="A10:H10"/>
    <mergeCell ref="A11:H11"/>
  </mergeCells>
  <hyperlinks>
    <hyperlink ref="B15" location="'Cuadro 1'!A1" display="Cuadro 1" xr:uid="{66E0DD54-F339-4071-A319-161251F66E80}"/>
    <hyperlink ref="B17" location="'Cuadro 2'!A1" display="Cuadro 2" xr:uid="{DA23BD5F-D435-417B-9682-947384B661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N32"/>
  <sheetViews>
    <sheetView showGridLines="0" topLeftCell="A4" zoomScale="80" zoomScaleNormal="80" workbookViewId="0">
      <selection activeCell="D18" sqref="D18:AN24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36" customWidth="1"/>
    <col min="4" max="4" width="13.5703125" bestFit="1" customWidth="1"/>
    <col min="5" max="40" width="14.5703125" bestFit="1" customWidth="1"/>
  </cols>
  <sheetData>
    <row r="7" spans="1:40" ht="15" customHeight="1" x14ac:dyDescent="0.25">
      <c r="A7" s="72" t="s">
        <v>0</v>
      </c>
      <c r="B7" s="73"/>
      <c r="C7" s="73"/>
      <c r="D7" s="73"/>
      <c r="E7" s="73"/>
      <c r="F7" s="73"/>
      <c r="G7" s="73"/>
      <c r="H7" s="73"/>
      <c r="I7" s="74"/>
    </row>
    <row r="8" spans="1:40" ht="15" customHeight="1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40" x14ac:dyDescent="0.25">
      <c r="A9" s="78" t="s">
        <v>1</v>
      </c>
      <c r="B9" s="79"/>
      <c r="C9" s="79"/>
      <c r="D9" s="79"/>
      <c r="E9" s="1"/>
      <c r="F9" s="1"/>
      <c r="G9" s="1"/>
      <c r="H9" s="1"/>
      <c r="I9" s="2"/>
    </row>
    <row r="10" spans="1:40" x14ac:dyDescent="0.25">
      <c r="A10" s="80" t="s">
        <v>2</v>
      </c>
      <c r="B10" s="81"/>
      <c r="C10" s="81"/>
      <c r="D10" s="81"/>
      <c r="E10" s="4"/>
      <c r="F10" s="4"/>
      <c r="G10" s="4"/>
      <c r="H10" s="4"/>
      <c r="I10" s="5"/>
    </row>
    <row r="11" spans="1:40" x14ac:dyDescent="0.25">
      <c r="A11" s="80" t="s">
        <v>3</v>
      </c>
      <c r="B11" s="81"/>
      <c r="C11" s="81"/>
      <c r="D11" s="81"/>
      <c r="E11" s="4"/>
      <c r="F11" s="4"/>
      <c r="G11" s="4"/>
      <c r="H11" s="4"/>
      <c r="I11" s="5"/>
    </row>
    <row r="12" spans="1:40" x14ac:dyDescent="0.25">
      <c r="A12" s="80" t="s">
        <v>4</v>
      </c>
      <c r="B12" s="81"/>
      <c r="C12" s="3"/>
      <c r="D12" s="3"/>
      <c r="E12" s="4"/>
      <c r="F12" s="4"/>
      <c r="G12" s="4"/>
      <c r="H12" s="4"/>
      <c r="I12" s="5"/>
    </row>
    <row r="13" spans="1:40" ht="17.25" x14ac:dyDescent="0.25">
      <c r="A13" s="6" t="s">
        <v>5</v>
      </c>
      <c r="B13" s="7"/>
      <c r="C13" s="7"/>
      <c r="D13" s="7"/>
      <c r="E13" s="7"/>
      <c r="F13" s="7"/>
      <c r="G13" s="7"/>
      <c r="H13" s="7"/>
      <c r="I13" s="8"/>
    </row>
    <row r="14" spans="1:40" x14ac:dyDescent="0.25">
      <c r="A14" s="9"/>
    </row>
    <row r="15" spans="1:40" x14ac:dyDescent="0.25">
      <c r="A15" s="91" t="s">
        <v>6</v>
      </c>
      <c r="B15" s="94" t="s">
        <v>7</v>
      </c>
      <c r="C15" s="70" t="s">
        <v>8</v>
      </c>
      <c r="D15" s="70">
        <v>2014</v>
      </c>
      <c r="E15" s="70"/>
      <c r="F15" s="70"/>
      <c r="G15" s="70"/>
      <c r="H15" s="70">
        <v>2015</v>
      </c>
      <c r="I15" s="70"/>
      <c r="J15" s="70"/>
      <c r="K15" s="70"/>
      <c r="L15" s="70">
        <v>2016</v>
      </c>
      <c r="M15" s="70"/>
      <c r="N15" s="70"/>
      <c r="O15" s="70"/>
      <c r="P15" s="70">
        <v>2017</v>
      </c>
      <c r="Q15" s="70"/>
      <c r="R15" s="70"/>
      <c r="S15" s="70"/>
      <c r="T15" s="70">
        <v>2018</v>
      </c>
      <c r="U15" s="70"/>
      <c r="V15" s="70"/>
      <c r="W15" s="70"/>
      <c r="X15" s="70">
        <v>2019</v>
      </c>
      <c r="Y15" s="70"/>
      <c r="Z15" s="70"/>
      <c r="AA15" s="70"/>
      <c r="AB15" s="70">
        <v>2020</v>
      </c>
      <c r="AC15" s="70"/>
      <c r="AD15" s="70"/>
      <c r="AE15" s="70"/>
      <c r="AF15" s="70" t="s">
        <v>9</v>
      </c>
      <c r="AG15" s="70"/>
      <c r="AH15" s="70"/>
      <c r="AI15" s="70"/>
      <c r="AJ15" s="70" t="s">
        <v>10</v>
      </c>
      <c r="AK15" s="70"/>
      <c r="AL15" s="70"/>
      <c r="AM15" s="70"/>
      <c r="AN15" s="83" t="s">
        <v>11</v>
      </c>
    </row>
    <row r="16" spans="1:40" x14ac:dyDescent="0.25">
      <c r="A16" s="92"/>
      <c r="B16" s="95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84"/>
    </row>
    <row r="17" spans="1:40" x14ac:dyDescent="0.25">
      <c r="A17" s="93"/>
      <c r="B17" s="96"/>
      <c r="C17" s="97"/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12</v>
      </c>
      <c r="M17" s="10" t="s">
        <v>13</v>
      </c>
      <c r="N17" s="10" t="s">
        <v>14</v>
      </c>
      <c r="O17" s="10" t="s">
        <v>15</v>
      </c>
      <c r="P17" s="10" t="s">
        <v>12</v>
      </c>
      <c r="Q17" s="10" t="s">
        <v>13</v>
      </c>
      <c r="R17" s="10" t="s">
        <v>14</v>
      </c>
      <c r="S17" s="10" t="s">
        <v>15</v>
      </c>
      <c r="T17" s="10" t="s">
        <v>12</v>
      </c>
      <c r="U17" s="10" t="s">
        <v>13</v>
      </c>
      <c r="V17" s="10" t="s">
        <v>14</v>
      </c>
      <c r="W17" s="10" t="s">
        <v>15</v>
      </c>
      <c r="X17" s="10" t="s">
        <v>12</v>
      </c>
      <c r="Y17" s="10" t="s">
        <v>13</v>
      </c>
      <c r="Z17" s="10" t="s">
        <v>14</v>
      </c>
      <c r="AA17" s="10" t="s">
        <v>15</v>
      </c>
      <c r="AB17" s="10" t="s">
        <v>12</v>
      </c>
      <c r="AC17" s="10" t="s">
        <v>13</v>
      </c>
      <c r="AD17" s="10" t="s">
        <v>14</v>
      </c>
      <c r="AE17" s="10" t="s">
        <v>15</v>
      </c>
      <c r="AF17" s="10" t="s">
        <v>12</v>
      </c>
      <c r="AG17" s="10" t="s">
        <v>13</v>
      </c>
      <c r="AH17" s="10" t="s">
        <v>14</v>
      </c>
      <c r="AI17" s="10" t="s">
        <v>15</v>
      </c>
      <c r="AJ17" s="10" t="s">
        <v>12</v>
      </c>
      <c r="AK17" s="10" t="s">
        <v>13</v>
      </c>
      <c r="AL17" s="10" t="s">
        <v>14</v>
      </c>
      <c r="AM17" s="10" t="s">
        <v>15</v>
      </c>
      <c r="AN17" s="11" t="s">
        <v>12</v>
      </c>
    </row>
    <row r="18" spans="1:40" x14ac:dyDescent="0.25">
      <c r="A18" s="12"/>
      <c r="B18" s="13"/>
      <c r="C18" s="14" t="s">
        <v>16</v>
      </c>
      <c r="D18" s="98">
        <v>68.609652019498796</v>
      </c>
      <c r="E18" s="98">
        <v>78.171030511569498</v>
      </c>
      <c r="F18" s="98">
        <v>71.186745541640903</v>
      </c>
      <c r="G18" s="98">
        <v>72.005594364324395</v>
      </c>
      <c r="H18" s="98">
        <v>72.950862430941797</v>
      </c>
      <c r="I18" s="98">
        <v>72.618446813323203</v>
      </c>
      <c r="J18" s="98">
        <v>78.851714681804793</v>
      </c>
      <c r="K18" s="98">
        <v>82.272942765255806</v>
      </c>
      <c r="L18" s="98">
        <v>90.8463957877224</v>
      </c>
      <c r="M18" s="98">
        <v>94.398271534491997</v>
      </c>
      <c r="N18" s="98">
        <v>99.667558293754396</v>
      </c>
      <c r="O18" s="98">
        <v>96.429858865825494</v>
      </c>
      <c r="P18" s="98">
        <v>107.38625841201301</v>
      </c>
      <c r="Q18" s="98">
        <v>105.358833355652</v>
      </c>
      <c r="R18" s="98">
        <v>98.160092850972902</v>
      </c>
      <c r="S18" s="98">
        <v>101.45261138897</v>
      </c>
      <c r="T18" s="98">
        <v>104.845149538577</v>
      </c>
      <c r="U18" s="98">
        <v>106.732926158052</v>
      </c>
      <c r="V18" s="98">
        <v>105.23599245685401</v>
      </c>
      <c r="W18" s="98">
        <v>103.807916467255</v>
      </c>
      <c r="X18" s="98">
        <v>90.677364500260595</v>
      </c>
      <c r="Y18" s="98">
        <v>102.126238991854</v>
      </c>
      <c r="Z18" s="98">
        <v>111.900176232151</v>
      </c>
      <c r="AA18" s="98">
        <v>99.985125624455094</v>
      </c>
      <c r="AB18" s="98">
        <v>81.266319521334594</v>
      </c>
      <c r="AC18" s="98">
        <v>71.234548891395207</v>
      </c>
      <c r="AD18" s="98">
        <v>73.354454808912294</v>
      </c>
      <c r="AE18" s="98">
        <v>72.446689482024397</v>
      </c>
      <c r="AF18" s="98">
        <v>97.828521756568406</v>
      </c>
      <c r="AG18" s="98">
        <v>105.27996907527699</v>
      </c>
      <c r="AH18" s="98">
        <v>96.425846013943698</v>
      </c>
      <c r="AI18" s="98">
        <v>118.561685983307</v>
      </c>
      <c r="AJ18" s="98">
        <v>112.716848526991</v>
      </c>
      <c r="AK18" s="98">
        <v>111.727455657731</v>
      </c>
      <c r="AL18" s="98">
        <v>105.001300468826</v>
      </c>
      <c r="AM18" s="98">
        <v>108.05653310107201</v>
      </c>
      <c r="AN18" s="99">
        <v>112.42987470174801</v>
      </c>
    </row>
    <row r="19" spans="1:40" x14ac:dyDescent="0.25">
      <c r="A19" s="17"/>
      <c r="B19" s="41"/>
      <c r="C19" s="42" t="s">
        <v>17</v>
      </c>
      <c r="D19" s="100">
        <v>2288.72378479394</v>
      </c>
      <c r="E19" s="100">
        <v>2418.7361048043699</v>
      </c>
      <c r="F19" s="100">
        <v>2477.6168890337799</v>
      </c>
      <c r="G19" s="100">
        <v>2452.8420583758102</v>
      </c>
      <c r="H19" s="100">
        <v>2442.6610320098398</v>
      </c>
      <c r="I19" s="100">
        <v>2561.6800553217499</v>
      </c>
      <c r="J19" s="100">
        <v>2564.1504116946498</v>
      </c>
      <c r="K19" s="100">
        <v>2577.1120748520102</v>
      </c>
      <c r="L19" s="100">
        <v>2924.5021210561399</v>
      </c>
      <c r="M19" s="100">
        <v>2912.41023917949</v>
      </c>
      <c r="N19" s="100">
        <v>3051.1399965589799</v>
      </c>
      <c r="O19" s="100">
        <v>3112.0221053505502</v>
      </c>
      <c r="P19" s="100">
        <v>3332.6314892764299</v>
      </c>
      <c r="Q19" s="100">
        <v>3338.93520594252</v>
      </c>
      <c r="R19" s="100">
        <v>3343.5451305380102</v>
      </c>
      <c r="S19" s="100">
        <v>3487.6635644333401</v>
      </c>
      <c r="T19" s="100">
        <v>3252.30154950015</v>
      </c>
      <c r="U19" s="100">
        <v>3733.2888383998602</v>
      </c>
      <c r="V19" s="100">
        <v>3404.6419172280998</v>
      </c>
      <c r="W19" s="100">
        <v>3464.6476403643201</v>
      </c>
      <c r="X19" s="100">
        <v>3197.41902172347</v>
      </c>
      <c r="Y19" s="100">
        <v>3229.8379620983001</v>
      </c>
      <c r="Z19" s="100">
        <v>3412.8421370170599</v>
      </c>
      <c r="AA19" s="100">
        <v>3243.88801621532</v>
      </c>
      <c r="AB19" s="100">
        <v>3050.58241902289</v>
      </c>
      <c r="AC19" s="100">
        <v>2603.6061999434901</v>
      </c>
      <c r="AD19" s="100">
        <v>2881.0540885461401</v>
      </c>
      <c r="AE19" s="100">
        <v>2818.6151257247798</v>
      </c>
      <c r="AF19" s="100">
        <v>2993.8752041204002</v>
      </c>
      <c r="AG19" s="100">
        <v>3118.4730289385102</v>
      </c>
      <c r="AH19" s="100">
        <v>3216.1258107726899</v>
      </c>
      <c r="AI19" s="100">
        <v>3346.27858509515</v>
      </c>
      <c r="AJ19" s="100">
        <v>3145.7777642006899</v>
      </c>
      <c r="AK19" s="100">
        <v>3735.3405307583598</v>
      </c>
      <c r="AL19" s="100">
        <v>3552.3742071343399</v>
      </c>
      <c r="AM19" s="100">
        <v>3623.88143244408</v>
      </c>
      <c r="AN19" s="101">
        <v>4888.1855772901699</v>
      </c>
    </row>
    <row r="20" spans="1:40" x14ac:dyDescent="0.25">
      <c r="A20" s="18"/>
      <c r="B20" s="43"/>
      <c r="C20" s="44" t="s">
        <v>18</v>
      </c>
      <c r="D20" s="102">
        <v>6357.7417549578804</v>
      </c>
      <c r="E20" s="102">
        <v>7031.3307257961897</v>
      </c>
      <c r="F20" s="102">
        <v>6695.8032523294996</v>
      </c>
      <c r="G20" s="102">
        <v>7300.2926364394698</v>
      </c>
      <c r="H20" s="102">
        <v>7404.2555077073503</v>
      </c>
      <c r="I20" s="102">
        <v>7113.8131698901298</v>
      </c>
      <c r="J20" s="102">
        <v>7272.8602183281801</v>
      </c>
      <c r="K20" s="102">
        <v>7041.0069675549103</v>
      </c>
      <c r="L20" s="102">
        <v>7462.3317382792702</v>
      </c>
      <c r="M20" s="102">
        <v>7770.4326835002503</v>
      </c>
      <c r="N20" s="102">
        <v>8094.1209839316098</v>
      </c>
      <c r="O20" s="102">
        <v>7857.5797448756703</v>
      </c>
      <c r="P20" s="102">
        <v>8218.3274000658803</v>
      </c>
      <c r="Q20" s="102">
        <v>8400.8566192073795</v>
      </c>
      <c r="R20" s="102">
        <v>7919.2640722073902</v>
      </c>
      <c r="S20" s="102">
        <v>8824.0864710886999</v>
      </c>
      <c r="T20" s="102">
        <v>8482.5485668445508</v>
      </c>
      <c r="U20" s="102">
        <v>8438.3697708908203</v>
      </c>
      <c r="V20" s="102">
        <v>8500.2178173805405</v>
      </c>
      <c r="W20" s="102">
        <v>8236.9646425452793</v>
      </c>
      <c r="X20" s="102">
        <v>8409.9561743769209</v>
      </c>
      <c r="Y20" s="102">
        <v>8890.4712184152904</v>
      </c>
      <c r="Z20" s="102">
        <v>8681.1090686855096</v>
      </c>
      <c r="AA20" s="102">
        <v>8181.4754465446103</v>
      </c>
      <c r="AB20" s="102">
        <v>9196.2291965544191</v>
      </c>
      <c r="AC20" s="102">
        <v>6538.81708717319</v>
      </c>
      <c r="AD20" s="102">
        <v>7622.8017598401502</v>
      </c>
      <c r="AE20" s="102">
        <v>8245.0769287826806</v>
      </c>
      <c r="AF20" s="102">
        <v>7772.2595836911896</v>
      </c>
      <c r="AG20" s="102">
        <v>8093.4711533842201</v>
      </c>
      <c r="AH20" s="102">
        <v>9321.7832635720697</v>
      </c>
      <c r="AI20" s="102">
        <v>9959.3797798723008</v>
      </c>
      <c r="AJ20" s="102">
        <v>9571.7773586386993</v>
      </c>
      <c r="AK20" s="102">
        <v>10258.3339065449</v>
      </c>
      <c r="AL20" s="102">
        <v>9811.4783432110708</v>
      </c>
      <c r="AM20" s="102">
        <v>9535.5391614082801</v>
      </c>
      <c r="AN20" s="103">
        <v>13379.5191338891</v>
      </c>
    </row>
    <row r="21" spans="1:40" x14ac:dyDescent="0.25">
      <c r="A21" s="20"/>
      <c r="B21" s="45"/>
      <c r="C21" s="46" t="s">
        <v>19</v>
      </c>
      <c r="D21" s="104">
        <f>SUM(D18:D20)</f>
        <v>8715.0751917713187</v>
      </c>
      <c r="E21" s="104">
        <f t="shared" ref="E21:AN21" si="0">SUM(E18:E20)</f>
        <v>9528.2378611121294</v>
      </c>
      <c r="F21" s="104">
        <f t="shared" si="0"/>
        <v>9244.6068869049195</v>
      </c>
      <c r="G21" s="104">
        <f t="shared" si="0"/>
        <v>9825.1402891796042</v>
      </c>
      <c r="H21" s="104">
        <f t="shared" si="0"/>
        <v>9919.8674021481311</v>
      </c>
      <c r="I21" s="104">
        <f t="shared" si="0"/>
        <v>9748.111672025203</v>
      </c>
      <c r="J21" s="104">
        <f t="shared" si="0"/>
        <v>9915.8623447046339</v>
      </c>
      <c r="K21" s="104">
        <f t="shared" si="0"/>
        <v>9700.3919851721766</v>
      </c>
      <c r="L21" s="104">
        <f t="shared" si="0"/>
        <v>10477.680255123132</v>
      </c>
      <c r="M21" s="104">
        <f t="shared" si="0"/>
        <v>10777.241194214232</v>
      </c>
      <c r="N21" s="104">
        <f t="shared" si="0"/>
        <v>11244.928538784345</v>
      </c>
      <c r="O21" s="104">
        <f t="shared" si="0"/>
        <v>11066.031709092045</v>
      </c>
      <c r="P21" s="104">
        <f t="shared" si="0"/>
        <v>11658.345147754324</v>
      </c>
      <c r="Q21" s="104">
        <f t="shared" si="0"/>
        <v>11845.15065850555</v>
      </c>
      <c r="R21" s="104">
        <f t="shared" si="0"/>
        <v>11360.969295596373</v>
      </c>
      <c r="S21" s="104">
        <f t="shared" si="0"/>
        <v>12413.20264691101</v>
      </c>
      <c r="T21" s="104">
        <f t="shared" si="0"/>
        <v>11839.695265883278</v>
      </c>
      <c r="U21" s="104">
        <f t="shared" si="0"/>
        <v>12278.391535448733</v>
      </c>
      <c r="V21" s="104">
        <f t="shared" si="0"/>
        <v>12010.095727065494</v>
      </c>
      <c r="W21" s="104">
        <f t="shared" si="0"/>
        <v>11805.420199376855</v>
      </c>
      <c r="X21" s="104">
        <f t="shared" si="0"/>
        <v>11698.052560600652</v>
      </c>
      <c r="Y21" s="104">
        <f t="shared" si="0"/>
        <v>12222.435419505444</v>
      </c>
      <c r="Z21" s="104">
        <f t="shared" si="0"/>
        <v>12205.851381934721</v>
      </c>
      <c r="AA21" s="104">
        <f t="shared" si="0"/>
        <v>11525.348588384386</v>
      </c>
      <c r="AB21" s="104">
        <f t="shared" si="0"/>
        <v>12328.077935098643</v>
      </c>
      <c r="AC21" s="104">
        <f t="shared" si="0"/>
        <v>9213.6578360080748</v>
      </c>
      <c r="AD21" s="104">
        <f t="shared" si="0"/>
        <v>10577.210303195203</v>
      </c>
      <c r="AE21" s="104">
        <f t="shared" si="0"/>
        <v>11136.138743989484</v>
      </c>
      <c r="AF21" s="104">
        <f t="shared" si="0"/>
        <v>10863.963309568158</v>
      </c>
      <c r="AG21" s="104">
        <f t="shared" si="0"/>
        <v>11317.224151398008</v>
      </c>
      <c r="AH21" s="104">
        <f t="shared" si="0"/>
        <v>12634.334920358702</v>
      </c>
      <c r="AI21" s="104">
        <f t="shared" si="0"/>
        <v>13424.220050950758</v>
      </c>
      <c r="AJ21" s="104">
        <f t="shared" si="0"/>
        <v>12830.271971366379</v>
      </c>
      <c r="AK21" s="104">
        <f t="shared" si="0"/>
        <v>14105.40189296099</v>
      </c>
      <c r="AL21" s="104">
        <f t="shared" si="0"/>
        <v>13468.853850814237</v>
      </c>
      <c r="AM21" s="104">
        <f t="shared" si="0"/>
        <v>13267.477126953432</v>
      </c>
      <c r="AN21" s="105">
        <f t="shared" si="0"/>
        <v>18380.134585881016</v>
      </c>
    </row>
    <row r="22" spans="1:40" x14ac:dyDescent="0.25">
      <c r="A22" s="21"/>
      <c r="B22" s="47"/>
      <c r="C22" s="48" t="s">
        <v>20</v>
      </c>
      <c r="D22" s="102">
        <v>848.51715082123928</v>
      </c>
      <c r="E22" s="102">
        <v>927.68829463359918</v>
      </c>
      <c r="F22" s="102">
        <v>900.0734157228369</v>
      </c>
      <c r="G22" s="102">
        <v>956.59530883510467</v>
      </c>
      <c r="H22" s="102">
        <v>965.81813000794637</v>
      </c>
      <c r="I22" s="102">
        <v>949.09564861171782</v>
      </c>
      <c r="J22" s="102">
        <v>965.42818960513273</v>
      </c>
      <c r="K22" s="102">
        <v>944.44956446033348</v>
      </c>
      <c r="L22" s="102">
        <v>1020.1279049992985</v>
      </c>
      <c r="M22" s="102">
        <v>1049.2937571510861</v>
      </c>
      <c r="N22" s="102">
        <v>1094.8287323931215</v>
      </c>
      <c r="O22" s="102">
        <v>1077.4109792606198</v>
      </c>
      <c r="P22" s="102">
        <v>1135.0798002756565</v>
      </c>
      <c r="Q22" s="102">
        <v>1153.2675584134174</v>
      </c>
      <c r="R22" s="102">
        <v>1106.1266925578541</v>
      </c>
      <c r="S22" s="102">
        <v>1208.5742361085497</v>
      </c>
      <c r="T22" s="102">
        <v>1152.7364104769276</v>
      </c>
      <c r="U22" s="102">
        <v>1195.4487566743596</v>
      </c>
      <c r="V22" s="102">
        <v>1169.3269401785508</v>
      </c>
      <c r="W22" s="102">
        <v>1149.3993214517293</v>
      </c>
      <c r="X22" s="102">
        <v>1138.9457934052007</v>
      </c>
      <c r="Y22" s="102">
        <v>1190.0007573138889</v>
      </c>
      <c r="Z22" s="102">
        <v>1188.3861022479284</v>
      </c>
      <c r="AA22" s="102">
        <v>1122.1309892622805</v>
      </c>
      <c r="AB22" s="102">
        <v>1200.2863239170742</v>
      </c>
      <c r="AC22" s="102">
        <v>897.06015422941823</v>
      </c>
      <c r="AD22" s="102">
        <v>1029.8183495396913</v>
      </c>
      <c r="AE22" s="102">
        <v>1084.2367403923042</v>
      </c>
      <c r="AF22" s="102">
        <v>1057.7371957461751</v>
      </c>
      <c r="AG22" s="102">
        <v>1101.8675778284128</v>
      </c>
      <c r="AH22" s="102">
        <v>1230.1041165159641</v>
      </c>
      <c r="AI22" s="102">
        <v>1307.0089126006678</v>
      </c>
      <c r="AJ22" s="102">
        <v>1249.1809396761737</v>
      </c>
      <c r="AK22" s="102">
        <v>1373.3301391024681</v>
      </c>
      <c r="AL22" s="102">
        <v>1311.3545486229759</v>
      </c>
      <c r="AM22" s="102">
        <v>1291.7481080344401</v>
      </c>
      <c r="AN22" s="103">
        <v>1789.5266635505482</v>
      </c>
    </row>
    <row r="23" spans="1:40" x14ac:dyDescent="0.25">
      <c r="A23" s="20"/>
      <c r="B23" s="45"/>
      <c r="C23" s="49" t="s">
        <v>21</v>
      </c>
      <c r="D23" s="100">
        <v>4.9153024081590244</v>
      </c>
      <c r="E23" s="100">
        <v>5.3739261536672416</v>
      </c>
      <c r="F23" s="100">
        <v>5.2139582842143755</v>
      </c>
      <c r="G23" s="100">
        <v>5.5413791230972969</v>
      </c>
      <c r="H23" s="100">
        <v>5.5948052148115472</v>
      </c>
      <c r="I23" s="100">
        <v>5.4979349830222137</v>
      </c>
      <c r="J23" s="100">
        <v>5.5925463624134153</v>
      </c>
      <c r="K23" s="100">
        <v>5.4710210796371079</v>
      </c>
      <c r="L23" s="100">
        <v>5.9094116638894478</v>
      </c>
      <c r="M23" s="100">
        <v>6.0783640335368281</v>
      </c>
      <c r="N23" s="100">
        <v>6.342139695874371</v>
      </c>
      <c r="O23" s="100">
        <v>6.2412418839279145</v>
      </c>
      <c r="P23" s="100">
        <v>6.57530666333344</v>
      </c>
      <c r="Q23" s="100">
        <v>6.6806649713971309</v>
      </c>
      <c r="R23" s="100">
        <v>6.4075866827163548</v>
      </c>
      <c r="S23" s="100">
        <v>7.0010462928578097</v>
      </c>
      <c r="T23" s="100">
        <v>6.6775881299581696</v>
      </c>
      <c r="U23" s="100">
        <v>6.9250128259930861</v>
      </c>
      <c r="V23" s="100">
        <v>6.77369399006494</v>
      </c>
      <c r="W23" s="100">
        <v>6.6582569924485462</v>
      </c>
      <c r="X23" s="100">
        <v>6.5977016441787679</v>
      </c>
      <c r="Y23" s="100">
        <v>6.8934535766010701</v>
      </c>
      <c r="Z23" s="100">
        <v>6.884100179411182</v>
      </c>
      <c r="AA23" s="100">
        <v>6.5002966038487937</v>
      </c>
      <c r="AB23" s="100">
        <v>6.9530359553956362</v>
      </c>
      <c r="AC23" s="100">
        <v>5.1965030195085555</v>
      </c>
      <c r="AD23" s="100">
        <v>5.965546611002094</v>
      </c>
      <c r="AE23" s="100">
        <v>6.2807822516100691</v>
      </c>
      <c r="AF23" s="100">
        <v>6.1272753065964416</v>
      </c>
      <c r="AG23" s="100">
        <v>6.3829144213884774</v>
      </c>
      <c r="AH23" s="100">
        <v>7.1257648950823089</v>
      </c>
      <c r="AI23" s="100">
        <v>7.5712601087362277</v>
      </c>
      <c r="AJ23" s="100">
        <v>7.2362733918506388</v>
      </c>
      <c r="AK23" s="100">
        <v>7.9554466676299986</v>
      </c>
      <c r="AL23" s="100">
        <v>7.5964335718592295</v>
      </c>
      <c r="AM23" s="100">
        <v>7.4828570996017376</v>
      </c>
      <c r="AN23" s="101">
        <v>10.366395906436894</v>
      </c>
    </row>
    <row r="24" spans="1:40" x14ac:dyDescent="0.25">
      <c r="A24" s="22"/>
      <c r="B24" s="23"/>
      <c r="C24" s="24" t="s">
        <v>0</v>
      </c>
      <c r="D24" s="106">
        <f>D21+D22-D23</f>
        <v>9558.6770401843987</v>
      </c>
      <c r="E24" s="106">
        <f t="shared" ref="E24:AN24" si="1">E21+E22-E23</f>
        <v>10450.552229592062</v>
      </c>
      <c r="F24" s="106">
        <f t="shared" si="1"/>
        <v>10139.466344343542</v>
      </c>
      <c r="G24" s="106">
        <f t="shared" si="1"/>
        <v>10776.194218891613</v>
      </c>
      <c r="H24" s="106">
        <f t="shared" si="1"/>
        <v>10880.090726941266</v>
      </c>
      <c r="I24" s="106">
        <f t="shared" si="1"/>
        <v>10691.709385653898</v>
      </c>
      <c r="J24" s="106">
        <f t="shared" si="1"/>
        <v>10875.697987947353</v>
      </c>
      <c r="K24" s="106">
        <f t="shared" si="1"/>
        <v>10639.370528552874</v>
      </c>
      <c r="L24" s="106">
        <f t="shared" si="1"/>
        <v>11491.898748458541</v>
      </c>
      <c r="M24" s="106">
        <f t="shared" si="1"/>
        <v>11820.456587331781</v>
      </c>
      <c r="N24" s="106">
        <f t="shared" si="1"/>
        <v>12333.415131481592</v>
      </c>
      <c r="O24" s="106">
        <f t="shared" si="1"/>
        <v>12137.201446468736</v>
      </c>
      <c r="P24" s="106">
        <f t="shared" si="1"/>
        <v>12786.849641366647</v>
      </c>
      <c r="Q24" s="106">
        <f t="shared" si="1"/>
        <v>12991.737551947572</v>
      </c>
      <c r="R24" s="106">
        <f t="shared" si="1"/>
        <v>12460.688401471511</v>
      </c>
      <c r="S24" s="106">
        <f t="shared" si="1"/>
        <v>13614.775836726702</v>
      </c>
      <c r="T24" s="106">
        <f t="shared" si="1"/>
        <v>12985.754088230247</v>
      </c>
      <c r="U24" s="106">
        <f t="shared" si="1"/>
        <v>13466.915279297098</v>
      </c>
      <c r="V24" s="106">
        <f t="shared" si="1"/>
        <v>13172.648973253981</v>
      </c>
      <c r="W24" s="106">
        <f t="shared" si="1"/>
        <v>12948.161263836135</v>
      </c>
      <c r="X24" s="106">
        <f t="shared" si="1"/>
        <v>12830.400652361674</v>
      </c>
      <c r="Y24" s="106">
        <f t="shared" si="1"/>
        <v>13405.542723242732</v>
      </c>
      <c r="Z24" s="106">
        <f t="shared" si="1"/>
        <v>13387.353384003238</v>
      </c>
      <c r="AA24" s="106">
        <f t="shared" si="1"/>
        <v>12640.979281042819</v>
      </c>
      <c r="AB24" s="106">
        <f>AB21+AB22-AB23</f>
        <v>13521.411223060322</v>
      </c>
      <c r="AC24" s="106">
        <f>AC21+AC22-AC23</f>
        <v>10105.521487217986</v>
      </c>
      <c r="AD24" s="106">
        <f>AD21+AD22-AD23</f>
        <v>11601.063106123893</v>
      </c>
      <c r="AE24" s="106">
        <f>AE21+AE22-AE23</f>
        <v>12214.094702130178</v>
      </c>
      <c r="AF24" s="106">
        <f t="shared" si="1"/>
        <v>11915.573230007736</v>
      </c>
      <c r="AG24" s="106">
        <f t="shared" si="1"/>
        <v>12412.708814805032</v>
      </c>
      <c r="AH24" s="106">
        <f t="shared" si="1"/>
        <v>13857.313271979583</v>
      </c>
      <c r="AI24" s="106">
        <f t="shared" si="1"/>
        <v>14723.65770344269</v>
      </c>
      <c r="AJ24" s="106">
        <f t="shared" si="1"/>
        <v>14072.216637650703</v>
      </c>
      <c r="AK24" s="106">
        <f t="shared" si="1"/>
        <v>15470.776585395828</v>
      </c>
      <c r="AL24" s="106">
        <f t="shared" si="1"/>
        <v>14772.611965865353</v>
      </c>
      <c r="AM24" s="106">
        <f t="shared" si="1"/>
        <v>14551.742377888271</v>
      </c>
      <c r="AN24" s="107">
        <f t="shared" si="1"/>
        <v>20159.294853525127</v>
      </c>
    </row>
    <row r="25" spans="1:40" x14ac:dyDescent="0.25">
      <c r="A25" s="85" t="s">
        <v>22</v>
      </c>
      <c r="B25" s="86"/>
      <c r="C25" s="86"/>
      <c r="D25" s="8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6"/>
    </row>
    <row r="26" spans="1:40" x14ac:dyDescent="0.25">
      <c r="A26" s="87" t="s">
        <v>23</v>
      </c>
      <c r="B26" s="88"/>
      <c r="C26" s="8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19"/>
    </row>
    <row r="27" spans="1:40" x14ac:dyDescent="0.25">
      <c r="A27" s="87" t="s">
        <v>24</v>
      </c>
      <c r="B27" s="88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19"/>
    </row>
    <row r="28" spans="1:40" x14ac:dyDescent="0.25">
      <c r="A28" s="89" t="s">
        <v>25</v>
      </c>
      <c r="B28" s="90"/>
      <c r="C28" s="90"/>
      <c r="D28" s="9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2"/>
    </row>
    <row r="32" spans="1:40" x14ac:dyDescent="0.25">
      <c r="A32" s="82" t="s">
        <v>26</v>
      </c>
      <c r="B32" s="82"/>
    </row>
  </sheetData>
  <mergeCells count="23">
    <mergeCell ref="A32:B32"/>
    <mergeCell ref="AJ15:AM16"/>
    <mergeCell ref="AN15:AN16"/>
    <mergeCell ref="A25:D25"/>
    <mergeCell ref="A26:C26"/>
    <mergeCell ref="A27:B27"/>
    <mergeCell ref="A28:D28"/>
    <mergeCell ref="L15:O16"/>
    <mergeCell ref="P15:S16"/>
    <mergeCell ref="T15:W16"/>
    <mergeCell ref="X15:AA16"/>
    <mergeCell ref="AB15:AE16"/>
    <mergeCell ref="AF15:AI16"/>
    <mergeCell ref="A15:A17"/>
    <mergeCell ref="B15:B17"/>
    <mergeCell ref="C15:C17"/>
    <mergeCell ref="D15:G16"/>
    <mergeCell ref="H15:K16"/>
    <mergeCell ref="A7:I8"/>
    <mergeCell ref="A9:D9"/>
    <mergeCell ref="A10:D10"/>
    <mergeCell ref="A11:D11"/>
    <mergeCell ref="A12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E1472-A562-4AE7-B01A-8FF3497A89F6}">
  <dimension ref="A7:AN41"/>
  <sheetViews>
    <sheetView showGridLines="0" tabSelected="1" topLeftCell="A10" zoomScale="90" zoomScaleNormal="90" workbookViewId="0">
      <selection activeCell="C39" sqref="C39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80.140625" customWidth="1"/>
    <col min="4" max="5" width="17.85546875" bestFit="1" customWidth="1"/>
    <col min="6" max="6" width="18.28515625" bestFit="1" customWidth="1"/>
    <col min="7" max="9" width="17.42578125" bestFit="1" customWidth="1"/>
    <col min="10" max="10" width="17.85546875" bestFit="1" customWidth="1"/>
    <col min="11" max="12" width="17.42578125" bestFit="1" customWidth="1"/>
    <col min="13" max="13" width="18.28515625" bestFit="1" customWidth="1"/>
    <col min="14" max="15" width="18.5703125" bestFit="1" customWidth="1"/>
    <col min="16" max="16" width="18.85546875" bestFit="1" customWidth="1"/>
    <col min="17" max="19" width="18.5703125" bestFit="1" customWidth="1"/>
    <col min="20" max="20" width="18.85546875" bestFit="1" customWidth="1"/>
    <col min="21" max="21" width="17.7109375" bestFit="1" customWidth="1"/>
    <col min="22" max="22" width="18.5703125" bestFit="1" customWidth="1"/>
    <col min="23" max="23" width="18.85546875" bestFit="1" customWidth="1"/>
    <col min="24" max="24" width="19.28515625" bestFit="1" customWidth="1"/>
    <col min="25" max="25" width="18.85546875" bestFit="1" customWidth="1"/>
    <col min="26" max="26" width="18.5703125" bestFit="1" customWidth="1"/>
    <col min="27" max="28" width="18.85546875" bestFit="1" customWidth="1"/>
    <col min="29" max="30" width="17.85546875" bestFit="1" customWidth="1"/>
    <col min="31" max="32" width="19.28515625" bestFit="1" customWidth="1"/>
    <col min="33" max="33" width="18.85546875" bestFit="1" customWidth="1"/>
    <col min="34" max="34" width="18.5703125" bestFit="1" customWidth="1"/>
    <col min="35" max="35" width="19.28515625" bestFit="1" customWidth="1"/>
    <col min="36" max="36" width="18.5703125" bestFit="1" customWidth="1"/>
    <col min="37" max="39" width="19.28515625" bestFit="1" customWidth="1"/>
    <col min="40" max="40" width="18.85546875" bestFit="1" customWidth="1"/>
  </cols>
  <sheetData>
    <row r="7" spans="1:40" ht="15" customHeight="1" x14ac:dyDescent="0.25">
      <c r="A7" s="72" t="s">
        <v>0</v>
      </c>
      <c r="B7" s="73"/>
      <c r="C7" s="73"/>
      <c r="D7" s="73"/>
      <c r="E7" s="73"/>
      <c r="F7" s="73"/>
      <c r="G7" s="73"/>
      <c r="H7" s="73"/>
      <c r="I7" s="74"/>
    </row>
    <row r="8" spans="1:40" ht="15" customHeight="1" x14ac:dyDescent="0.25">
      <c r="A8" s="75"/>
      <c r="B8" s="76"/>
      <c r="C8" s="76"/>
      <c r="D8" s="76"/>
      <c r="E8" s="76"/>
      <c r="F8" s="76"/>
      <c r="G8" s="76"/>
      <c r="H8" s="76"/>
      <c r="I8" s="77"/>
    </row>
    <row r="9" spans="1:40" ht="15" customHeight="1" x14ac:dyDescent="0.25">
      <c r="A9" s="78" t="s">
        <v>1</v>
      </c>
      <c r="B9" s="79"/>
      <c r="C9" s="79"/>
      <c r="D9" s="79"/>
      <c r="E9" s="1"/>
      <c r="F9" s="1"/>
      <c r="G9" s="1"/>
      <c r="H9" s="1"/>
      <c r="I9" s="2"/>
    </row>
    <row r="10" spans="1:40" ht="15" customHeight="1" x14ac:dyDescent="0.25">
      <c r="A10" s="80" t="s">
        <v>2</v>
      </c>
      <c r="B10" s="81"/>
      <c r="C10" s="81"/>
      <c r="D10" s="81"/>
      <c r="E10" s="4"/>
      <c r="F10" s="4"/>
      <c r="G10" s="4"/>
      <c r="H10" s="4"/>
      <c r="I10" s="5"/>
    </row>
    <row r="11" spans="1:40" ht="15" customHeight="1" x14ac:dyDescent="0.25">
      <c r="A11" s="80" t="s">
        <v>3</v>
      </c>
      <c r="B11" s="81"/>
      <c r="C11" s="81"/>
      <c r="D11" s="81"/>
      <c r="E11" s="4"/>
      <c r="F11" s="4"/>
      <c r="G11" s="4"/>
      <c r="H11" s="4"/>
      <c r="I11" s="5"/>
    </row>
    <row r="12" spans="1:40" ht="15" customHeight="1" x14ac:dyDescent="0.25">
      <c r="A12" s="80" t="s">
        <v>4</v>
      </c>
      <c r="B12" s="81"/>
      <c r="C12" s="3"/>
      <c r="D12" s="3"/>
      <c r="E12" s="4"/>
      <c r="F12" s="4"/>
      <c r="G12" s="4"/>
      <c r="H12" s="4"/>
      <c r="I12" s="5"/>
    </row>
    <row r="13" spans="1:40" ht="17.25" x14ac:dyDescent="0.25">
      <c r="A13" s="6" t="s">
        <v>5</v>
      </c>
      <c r="B13" s="7"/>
      <c r="C13" s="7"/>
      <c r="D13" s="7"/>
      <c r="E13" s="7"/>
      <c r="F13" s="7"/>
      <c r="G13" s="7"/>
      <c r="H13" s="7"/>
      <c r="I13" s="8"/>
    </row>
    <row r="14" spans="1:40" x14ac:dyDescent="0.25">
      <c r="A14" s="9"/>
    </row>
    <row r="15" spans="1:40" ht="15" customHeight="1" x14ac:dyDescent="0.25">
      <c r="A15" s="91" t="s">
        <v>6</v>
      </c>
      <c r="B15" s="94" t="s">
        <v>27</v>
      </c>
      <c r="C15" s="70" t="s">
        <v>8</v>
      </c>
      <c r="D15" s="70">
        <v>2014</v>
      </c>
      <c r="E15" s="70"/>
      <c r="F15" s="70"/>
      <c r="G15" s="70"/>
      <c r="H15" s="70">
        <v>2015</v>
      </c>
      <c r="I15" s="70"/>
      <c r="J15" s="70"/>
      <c r="K15" s="70"/>
      <c r="L15" s="70">
        <v>2016</v>
      </c>
      <c r="M15" s="70"/>
      <c r="N15" s="70"/>
      <c r="O15" s="70"/>
      <c r="P15" s="70">
        <v>2017</v>
      </c>
      <c r="Q15" s="70"/>
      <c r="R15" s="70"/>
      <c r="S15" s="70"/>
      <c r="T15" s="70">
        <v>2018</v>
      </c>
      <c r="U15" s="70"/>
      <c r="V15" s="70"/>
      <c r="W15" s="70"/>
      <c r="X15" s="70">
        <v>2019</v>
      </c>
      <c r="Y15" s="70"/>
      <c r="Z15" s="70"/>
      <c r="AA15" s="70"/>
      <c r="AB15" s="70">
        <v>2020</v>
      </c>
      <c r="AC15" s="70"/>
      <c r="AD15" s="70"/>
      <c r="AE15" s="70"/>
      <c r="AF15" s="70" t="s">
        <v>9</v>
      </c>
      <c r="AG15" s="70"/>
      <c r="AH15" s="70"/>
      <c r="AI15" s="70"/>
      <c r="AJ15" s="70" t="s">
        <v>10</v>
      </c>
      <c r="AK15" s="70"/>
      <c r="AL15" s="70"/>
      <c r="AM15" s="70"/>
      <c r="AN15" s="83" t="s">
        <v>11</v>
      </c>
    </row>
    <row r="16" spans="1:40" x14ac:dyDescent="0.25">
      <c r="A16" s="92"/>
      <c r="B16" s="95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84"/>
    </row>
    <row r="17" spans="1:40" x14ac:dyDescent="0.25">
      <c r="A17" s="93"/>
      <c r="B17" s="96"/>
      <c r="C17" s="97"/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12</v>
      </c>
      <c r="M17" s="10" t="s">
        <v>13</v>
      </c>
      <c r="N17" s="10" t="s">
        <v>14</v>
      </c>
      <c r="O17" s="10" t="s">
        <v>15</v>
      </c>
      <c r="P17" s="10" t="s">
        <v>12</v>
      </c>
      <c r="Q17" s="10" t="s">
        <v>13</v>
      </c>
      <c r="R17" s="10" t="s">
        <v>14</v>
      </c>
      <c r="S17" s="10" t="s">
        <v>15</v>
      </c>
      <c r="T17" s="10" t="s">
        <v>12</v>
      </c>
      <c r="U17" s="10" t="s">
        <v>13</v>
      </c>
      <c r="V17" s="10" t="s">
        <v>14</v>
      </c>
      <c r="W17" s="10" t="s">
        <v>15</v>
      </c>
      <c r="X17" s="10" t="s">
        <v>12</v>
      </c>
      <c r="Y17" s="10" t="s">
        <v>13</v>
      </c>
      <c r="Z17" s="10" t="s">
        <v>14</v>
      </c>
      <c r="AA17" s="10" t="s">
        <v>15</v>
      </c>
      <c r="AB17" s="10" t="s">
        <v>12</v>
      </c>
      <c r="AC17" s="10" t="s">
        <v>13</v>
      </c>
      <c r="AD17" s="10" t="s">
        <v>14</v>
      </c>
      <c r="AE17" s="10" t="s">
        <v>15</v>
      </c>
      <c r="AF17" s="10" t="s">
        <v>12</v>
      </c>
      <c r="AG17" s="10" t="s">
        <v>13</v>
      </c>
      <c r="AH17" s="10" t="s">
        <v>14</v>
      </c>
      <c r="AI17" s="10" t="s">
        <v>15</v>
      </c>
      <c r="AJ17" s="10" t="s">
        <v>12</v>
      </c>
      <c r="AK17" s="10" t="s">
        <v>13</v>
      </c>
      <c r="AL17" s="10" t="s">
        <v>14</v>
      </c>
      <c r="AM17" s="10" t="s">
        <v>15</v>
      </c>
      <c r="AN17" s="11" t="s">
        <v>12</v>
      </c>
    </row>
    <row r="18" spans="1:40" x14ac:dyDescent="0.25">
      <c r="A18" s="27"/>
      <c r="B18" s="50" t="s">
        <v>28</v>
      </c>
      <c r="C18" s="28" t="s">
        <v>29</v>
      </c>
      <c r="D18" s="98">
        <v>9.7540390294913895</v>
      </c>
      <c r="E18" s="98">
        <v>10.521412066372299</v>
      </c>
      <c r="F18" s="98">
        <v>9.8062671961557193</v>
      </c>
      <c r="G18" s="98">
        <v>9.95628180099677</v>
      </c>
      <c r="H18" s="98">
        <v>7.0022760256865197</v>
      </c>
      <c r="I18" s="98">
        <v>6.6900714708883404</v>
      </c>
      <c r="J18" s="98">
        <v>7.3478646669353997</v>
      </c>
      <c r="K18" s="98">
        <v>7.6787877722441698</v>
      </c>
      <c r="L18" s="98">
        <v>11.4932404934424</v>
      </c>
      <c r="M18" s="98">
        <v>11.550875305426301</v>
      </c>
      <c r="N18" s="98">
        <v>12.134147833959</v>
      </c>
      <c r="O18" s="98">
        <v>11.848736778197599</v>
      </c>
      <c r="P18" s="98">
        <v>12.6498860982619</v>
      </c>
      <c r="Q18" s="98">
        <v>12.12610170862</v>
      </c>
      <c r="R18" s="98">
        <v>11.267909937459599</v>
      </c>
      <c r="S18" s="98">
        <v>11.625102152968299</v>
      </c>
      <c r="T18" s="98">
        <v>12.364065164161</v>
      </c>
      <c r="U18" s="98">
        <v>12.275652110243101</v>
      </c>
      <c r="V18" s="98">
        <v>11.872189460808601</v>
      </c>
      <c r="W18" s="98">
        <v>11.653093270555299</v>
      </c>
      <c r="X18" s="98">
        <v>11.4530517691749</v>
      </c>
      <c r="Y18" s="98">
        <v>12.4692191934012</v>
      </c>
      <c r="Z18" s="98">
        <v>13.2591766372029</v>
      </c>
      <c r="AA18" s="98">
        <v>11.7875520357964</v>
      </c>
      <c r="AB18" s="98">
        <v>7.9121110993747799</v>
      </c>
      <c r="AC18" s="98">
        <v>6.7484701682903401</v>
      </c>
      <c r="AD18" s="98">
        <v>6.7688050534285802</v>
      </c>
      <c r="AE18" s="98">
        <v>6.5926137164739398</v>
      </c>
      <c r="AF18" s="98">
        <v>6.7875322251640799</v>
      </c>
      <c r="AG18" s="98">
        <v>7.0634720198369498</v>
      </c>
      <c r="AH18" s="98">
        <v>6.3653493889228798</v>
      </c>
      <c r="AI18" s="98">
        <v>7.6786463629375197</v>
      </c>
      <c r="AJ18" s="98">
        <v>7.27839192799415</v>
      </c>
      <c r="AK18" s="98">
        <v>7.06730895096136</v>
      </c>
      <c r="AL18" s="98">
        <v>6.5950155424977401</v>
      </c>
      <c r="AM18" s="98">
        <v>6.6762835505929896</v>
      </c>
      <c r="AN18" s="99">
        <v>8.0686729938477004</v>
      </c>
    </row>
    <row r="19" spans="1:40" x14ac:dyDescent="0.25">
      <c r="A19" s="20"/>
      <c r="B19" s="51" t="s">
        <v>30</v>
      </c>
      <c r="C19" s="49" t="s">
        <v>31</v>
      </c>
      <c r="D19" s="100">
        <v>42.299816461966003</v>
      </c>
      <c r="E19" s="100">
        <v>48.974489544719901</v>
      </c>
      <c r="F19" s="100">
        <v>46.792176578969197</v>
      </c>
      <c r="G19" s="100">
        <v>111.868514183713</v>
      </c>
      <c r="H19" s="100">
        <v>64.136781049675093</v>
      </c>
      <c r="I19" s="100">
        <v>65.238719313162207</v>
      </c>
      <c r="J19" s="100">
        <v>57.613956725464803</v>
      </c>
      <c r="K19" s="100">
        <v>90.985553848808195</v>
      </c>
      <c r="L19" s="100">
        <v>79.686640007000094</v>
      </c>
      <c r="M19" s="100">
        <v>80.839744563912703</v>
      </c>
      <c r="N19" s="100">
        <v>86.661260721617396</v>
      </c>
      <c r="O19" s="100">
        <v>87.127343716384004</v>
      </c>
      <c r="P19" s="100">
        <v>98.385971465784095</v>
      </c>
      <c r="Q19" s="100">
        <v>93.878823558988003</v>
      </c>
      <c r="R19" s="100">
        <v>88.8216535029689</v>
      </c>
      <c r="S19" s="100">
        <v>83.602395214705297</v>
      </c>
      <c r="T19" s="100">
        <v>86.995240928344998</v>
      </c>
      <c r="U19" s="100">
        <v>108.21712410471299</v>
      </c>
      <c r="V19" s="100">
        <v>88.669024890740403</v>
      </c>
      <c r="W19" s="100">
        <v>88.575596049360499</v>
      </c>
      <c r="X19" s="100">
        <v>102.52869111133499</v>
      </c>
      <c r="Y19" s="100">
        <v>109.71529222127501</v>
      </c>
      <c r="Z19" s="100">
        <v>101.115259816725</v>
      </c>
      <c r="AA19" s="100">
        <v>42.360568028394702</v>
      </c>
      <c r="AB19" s="100">
        <v>81.379499154860397</v>
      </c>
      <c r="AC19" s="100">
        <v>58.762772090591</v>
      </c>
      <c r="AD19" s="100">
        <v>72.040725358418896</v>
      </c>
      <c r="AE19" s="100">
        <v>58.096864460572398</v>
      </c>
      <c r="AF19" s="100">
        <v>81.221003949975497</v>
      </c>
      <c r="AG19" s="100">
        <v>98.961077241615996</v>
      </c>
      <c r="AH19" s="100">
        <v>91.239035759652793</v>
      </c>
      <c r="AI19" s="100">
        <v>118.77978164950299</v>
      </c>
      <c r="AJ19" s="100">
        <v>76.213024356264199</v>
      </c>
      <c r="AK19" s="100">
        <v>85.8282056840455</v>
      </c>
      <c r="AL19" s="100">
        <v>115.16466577143299</v>
      </c>
      <c r="AM19" s="100">
        <v>132.67915756303299</v>
      </c>
      <c r="AN19" s="101">
        <v>116.802701242525</v>
      </c>
    </row>
    <row r="20" spans="1:40" x14ac:dyDescent="0.25">
      <c r="A20" s="21"/>
      <c r="B20" s="52" t="s">
        <v>32</v>
      </c>
      <c r="C20" s="48" t="s">
        <v>33</v>
      </c>
      <c r="D20" s="102">
        <v>729.85592351252296</v>
      </c>
      <c r="E20" s="102">
        <v>815.75072511938595</v>
      </c>
      <c r="F20" s="102">
        <v>799.52797157470002</v>
      </c>
      <c r="G20" s="102">
        <v>755.75848095856702</v>
      </c>
      <c r="H20" s="102">
        <v>846.78057053114799</v>
      </c>
      <c r="I20" s="102">
        <v>931.28938812628496</v>
      </c>
      <c r="J20" s="102">
        <v>830.60771482952202</v>
      </c>
      <c r="K20" s="102">
        <v>869.33063084632897</v>
      </c>
      <c r="L20" s="102">
        <v>1093.69995336854</v>
      </c>
      <c r="M20" s="102">
        <v>969.97790564549496</v>
      </c>
      <c r="N20" s="102">
        <v>1054.9738529153899</v>
      </c>
      <c r="O20" s="102">
        <v>1120.72418293342</v>
      </c>
      <c r="P20" s="102">
        <v>1003.1148165506</v>
      </c>
      <c r="Q20" s="102">
        <v>855.31809303933505</v>
      </c>
      <c r="R20" s="102">
        <v>858.260909596999</v>
      </c>
      <c r="S20" s="102">
        <v>1022.98403755399</v>
      </c>
      <c r="T20" s="102">
        <v>778.70624602957298</v>
      </c>
      <c r="U20" s="102">
        <v>994.11334675055195</v>
      </c>
      <c r="V20" s="102">
        <v>733.33693777904</v>
      </c>
      <c r="W20" s="102">
        <v>789.034958233476</v>
      </c>
      <c r="X20" s="102">
        <v>889.57094593714305</v>
      </c>
      <c r="Y20" s="102">
        <v>676.61698235718302</v>
      </c>
      <c r="Z20" s="102">
        <v>972.63431801724903</v>
      </c>
      <c r="AA20" s="102">
        <v>891.77266071219003</v>
      </c>
      <c r="AB20" s="102">
        <v>734.94951771049898</v>
      </c>
      <c r="AC20" s="102">
        <v>813.86712556861505</v>
      </c>
      <c r="AD20" s="102">
        <v>1055.0811592007401</v>
      </c>
      <c r="AE20" s="102">
        <v>728.36447425555696</v>
      </c>
      <c r="AF20" s="102">
        <v>835.08139648576798</v>
      </c>
      <c r="AG20" s="102">
        <v>795.18781765989297</v>
      </c>
      <c r="AH20" s="102">
        <v>813.763933065174</v>
      </c>
      <c r="AI20" s="102">
        <v>824.28091230899702</v>
      </c>
      <c r="AJ20" s="102">
        <v>855.46862786505903</v>
      </c>
      <c r="AK20" s="102">
        <v>1020.48254201641</v>
      </c>
      <c r="AL20" s="102">
        <v>846.22675421229599</v>
      </c>
      <c r="AM20" s="102">
        <v>850.60023032271795</v>
      </c>
      <c r="AN20" s="103">
        <v>851.76116833134199</v>
      </c>
    </row>
    <row r="21" spans="1:40" ht="45" x14ac:dyDescent="0.25">
      <c r="A21" s="20"/>
      <c r="B21" s="51" t="s">
        <v>34</v>
      </c>
      <c r="C21" s="49" t="s">
        <v>35</v>
      </c>
      <c r="D21" s="108">
        <v>106.516750770198</v>
      </c>
      <c r="E21" s="108">
        <v>109.462716511506</v>
      </c>
      <c r="F21" s="108">
        <v>88.503737185591007</v>
      </c>
      <c r="G21" s="108">
        <v>264.44565422850098</v>
      </c>
      <c r="H21" s="108">
        <v>196.942773748707</v>
      </c>
      <c r="I21" s="108">
        <v>144.49043701161301</v>
      </c>
      <c r="J21" s="108">
        <v>69.945877960489696</v>
      </c>
      <c r="K21" s="108">
        <v>80.109187790743704</v>
      </c>
      <c r="L21" s="108">
        <v>50.213073109674397</v>
      </c>
      <c r="M21" s="108">
        <v>54.1028421944429</v>
      </c>
      <c r="N21" s="108">
        <v>323.35401424674802</v>
      </c>
      <c r="O21" s="108">
        <v>35.442846866168303</v>
      </c>
      <c r="P21" s="108">
        <v>135.18499989849499</v>
      </c>
      <c r="Q21" s="108">
        <v>118.098407230166</v>
      </c>
      <c r="R21" s="108">
        <v>88.4578229068333</v>
      </c>
      <c r="S21" s="108">
        <v>171.320845809254</v>
      </c>
      <c r="T21" s="108">
        <v>164.36567442436899</v>
      </c>
      <c r="U21" s="108">
        <v>195.19045230246701</v>
      </c>
      <c r="V21" s="108">
        <v>354.48599119277799</v>
      </c>
      <c r="W21" s="108">
        <v>4.4757838003965498</v>
      </c>
      <c r="X21" s="108">
        <v>15.104156295920101</v>
      </c>
      <c r="Y21" s="108">
        <v>280.83592762639898</v>
      </c>
      <c r="Z21" s="108">
        <v>201.79685026871601</v>
      </c>
      <c r="AA21" s="108">
        <v>19.3382858357404</v>
      </c>
      <c r="AB21" s="108">
        <v>101.304274736347</v>
      </c>
      <c r="AC21" s="108">
        <v>17.268290173767198</v>
      </c>
      <c r="AD21" s="108">
        <v>3.5582005311713298</v>
      </c>
      <c r="AE21" s="108">
        <v>323.70387545511198</v>
      </c>
      <c r="AF21" s="108">
        <v>181.14013354100501</v>
      </c>
      <c r="AG21" s="108">
        <v>347.87320472300098</v>
      </c>
      <c r="AH21" s="108">
        <v>484.07224972901503</v>
      </c>
      <c r="AI21" s="108">
        <v>194.21844395596801</v>
      </c>
      <c r="AJ21" s="108">
        <v>284.52935796977999</v>
      </c>
      <c r="AK21" s="108">
        <v>398.46427083016403</v>
      </c>
      <c r="AL21" s="108">
        <v>234.856667365428</v>
      </c>
      <c r="AM21" s="108">
        <v>535.49642321936005</v>
      </c>
      <c r="AN21" s="109">
        <v>210.74529164878899</v>
      </c>
    </row>
    <row r="22" spans="1:40" x14ac:dyDescent="0.25">
      <c r="A22" s="21"/>
      <c r="B22" s="52" t="s">
        <v>36</v>
      </c>
      <c r="C22" s="48" t="s">
        <v>37</v>
      </c>
      <c r="D22" s="102">
        <v>1576.6085469891</v>
      </c>
      <c r="E22" s="102">
        <v>1600.42729263553</v>
      </c>
      <c r="F22" s="102">
        <v>1676.46626509873</v>
      </c>
      <c r="G22" s="102">
        <v>1683.9264931507601</v>
      </c>
      <c r="H22" s="102">
        <v>1611.0490557678099</v>
      </c>
      <c r="I22" s="102">
        <v>1632.00991845153</v>
      </c>
      <c r="J22" s="102">
        <v>1713.4071640544</v>
      </c>
      <c r="K22" s="102">
        <v>1710.4068154638201</v>
      </c>
      <c r="L22" s="102">
        <v>1856.5350426259399</v>
      </c>
      <c r="M22" s="102">
        <v>1924.9173253838201</v>
      </c>
      <c r="N22" s="102">
        <v>1959.1555711922699</v>
      </c>
      <c r="O22" s="102">
        <v>2017.6448638125501</v>
      </c>
      <c r="P22" s="102">
        <v>2343.32098523591</v>
      </c>
      <c r="Q22" s="102">
        <v>2448.40575791336</v>
      </c>
      <c r="R22" s="102">
        <v>2472.4207951692001</v>
      </c>
      <c r="S22" s="102">
        <v>2502.6893619753901</v>
      </c>
      <c r="T22" s="102">
        <v>2499.5070283273799</v>
      </c>
      <c r="U22" s="102">
        <v>2682.7474941864002</v>
      </c>
      <c r="V22" s="102">
        <v>2700.0543180506202</v>
      </c>
      <c r="W22" s="102">
        <v>2682.2574114498102</v>
      </c>
      <c r="X22" s="102">
        <v>2300.2054635014902</v>
      </c>
      <c r="Y22" s="102">
        <v>2491.1784670980901</v>
      </c>
      <c r="Z22" s="102">
        <v>2479.7113416546499</v>
      </c>
      <c r="AA22" s="102">
        <v>2385.1754771281699</v>
      </c>
      <c r="AB22" s="102">
        <v>2274.1915817476602</v>
      </c>
      <c r="AC22" s="102">
        <v>1758.61346407069</v>
      </c>
      <c r="AD22" s="102">
        <v>1940.0985149701501</v>
      </c>
      <c r="AE22" s="102">
        <v>2048.7806641051998</v>
      </c>
      <c r="AF22" s="102">
        <v>2174.36778723507</v>
      </c>
      <c r="AG22" s="102">
        <v>2265.5598056884301</v>
      </c>
      <c r="AH22" s="102">
        <v>2450.8406589988899</v>
      </c>
      <c r="AI22" s="102">
        <v>2526.43272173488</v>
      </c>
      <c r="AJ22" s="102">
        <v>2339.2774755820301</v>
      </c>
      <c r="AK22" s="102">
        <v>2703.7263483179299</v>
      </c>
      <c r="AL22" s="102">
        <v>2738.6386830009101</v>
      </c>
      <c r="AM22" s="102">
        <v>2705.92122521806</v>
      </c>
      <c r="AN22" s="103">
        <v>3718.8109339726402</v>
      </c>
    </row>
    <row r="23" spans="1:40" ht="30" x14ac:dyDescent="0.25">
      <c r="A23" s="20"/>
      <c r="B23" s="51" t="s">
        <v>38</v>
      </c>
      <c r="C23" s="49" t="s">
        <v>39</v>
      </c>
      <c r="D23" s="108">
        <v>1940.8647945866901</v>
      </c>
      <c r="E23" s="108">
        <v>1940.1963364876599</v>
      </c>
      <c r="F23" s="108">
        <v>1880.3950924020801</v>
      </c>
      <c r="G23" s="108">
        <v>1918.20950189665</v>
      </c>
      <c r="H23" s="108">
        <v>1922.9059887533899</v>
      </c>
      <c r="I23" s="108">
        <v>1904.3759710091499</v>
      </c>
      <c r="J23" s="108">
        <v>1905.6946893619599</v>
      </c>
      <c r="K23" s="108">
        <v>1920.08436925553</v>
      </c>
      <c r="L23" s="108">
        <v>1891.9273253056299</v>
      </c>
      <c r="M23" s="108">
        <v>1868.6950850609201</v>
      </c>
      <c r="N23" s="108">
        <v>1759.2649460883999</v>
      </c>
      <c r="O23" s="108">
        <v>1931.9071603979801</v>
      </c>
      <c r="P23" s="108">
        <v>1758.8107949750399</v>
      </c>
      <c r="Q23" s="108">
        <v>1747.8807669283799</v>
      </c>
      <c r="R23" s="108">
        <v>1770.09169019707</v>
      </c>
      <c r="S23" s="108">
        <v>1705.3239498344701</v>
      </c>
      <c r="T23" s="108">
        <v>1702.67671423503</v>
      </c>
      <c r="U23" s="108">
        <v>1766.30230439153</v>
      </c>
      <c r="V23" s="108">
        <v>1707.45669017557</v>
      </c>
      <c r="W23" s="108">
        <v>1565.0061869936101</v>
      </c>
      <c r="X23" s="108">
        <v>1633.2050615036501</v>
      </c>
      <c r="Y23" s="108">
        <v>1718.8445505454299</v>
      </c>
      <c r="Z23" s="108">
        <v>1723.8404621662701</v>
      </c>
      <c r="AA23" s="108">
        <v>1517.7755835426899</v>
      </c>
      <c r="AB23" s="108">
        <v>1936.44232683255</v>
      </c>
      <c r="AC23" s="108">
        <v>1034.41749825544</v>
      </c>
      <c r="AD23" s="108">
        <v>1188.2259548158399</v>
      </c>
      <c r="AE23" s="108">
        <v>1422.7386657470099</v>
      </c>
      <c r="AF23" s="108">
        <v>1363.0598750209699</v>
      </c>
      <c r="AG23" s="108">
        <v>1354.8408379477501</v>
      </c>
      <c r="AH23" s="108">
        <v>1649.24111330816</v>
      </c>
      <c r="AI23" s="108">
        <v>1868.1237362755601</v>
      </c>
      <c r="AJ23" s="108">
        <v>1668.45222116119</v>
      </c>
      <c r="AK23" s="108">
        <v>1867.08271897553</v>
      </c>
      <c r="AL23" s="108">
        <v>1726.8484784171801</v>
      </c>
      <c r="AM23" s="108">
        <v>1363.7306332291701</v>
      </c>
      <c r="AN23" s="109">
        <v>1878.7686827710099</v>
      </c>
    </row>
    <row r="24" spans="1:40" x14ac:dyDescent="0.25">
      <c r="A24" s="21"/>
      <c r="B24" s="52" t="s">
        <v>40</v>
      </c>
      <c r="C24" s="48" t="s">
        <v>41</v>
      </c>
      <c r="D24" s="102">
        <v>139.55503352904401</v>
      </c>
      <c r="E24" s="102">
        <v>136.21346064766399</v>
      </c>
      <c r="F24" s="102">
        <v>130.009023298069</v>
      </c>
      <c r="G24" s="102">
        <v>139.43728962779201</v>
      </c>
      <c r="H24" s="102">
        <v>143.80320974286701</v>
      </c>
      <c r="I24" s="102">
        <v>138.49777890710001</v>
      </c>
      <c r="J24" s="102">
        <v>156.45592476373801</v>
      </c>
      <c r="K24" s="102">
        <v>154.49384614748001</v>
      </c>
      <c r="L24" s="102">
        <v>145.67033741217301</v>
      </c>
      <c r="M24" s="102">
        <v>140.49155448001301</v>
      </c>
      <c r="N24" s="102">
        <v>133.54574984316</v>
      </c>
      <c r="O24" s="102">
        <v>125.669630545072</v>
      </c>
      <c r="P24" s="102">
        <v>128.01198697020101</v>
      </c>
      <c r="Q24" s="102">
        <v>120.150101296271</v>
      </c>
      <c r="R24" s="102">
        <v>114.677709271225</v>
      </c>
      <c r="S24" s="102">
        <v>125.810131055014</v>
      </c>
      <c r="T24" s="102">
        <v>113.931929750457</v>
      </c>
      <c r="U24" s="102">
        <v>122.11006604633501</v>
      </c>
      <c r="V24" s="102">
        <v>129.97032368834601</v>
      </c>
      <c r="W24" s="102">
        <v>128.87027964347601</v>
      </c>
      <c r="X24" s="102">
        <v>130.63011405191199</v>
      </c>
      <c r="Y24" s="102">
        <v>134.58712693259901</v>
      </c>
      <c r="Z24" s="102">
        <v>131.98836534741599</v>
      </c>
      <c r="AA24" s="102">
        <v>133.21746773521801</v>
      </c>
      <c r="AB24" s="102">
        <v>137.04534936517001</v>
      </c>
      <c r="AC24" s="102">
        <v>129.62136416669799</v>
      </c>
      <c r="AD24" s="102">
        <v>129.94903092522401</v>
      </c>
      <c r="AE24" s="102">
        <v>122.995978469966</v>
      </c>
      <c r="AF24" s="102">
        <v>132.37165736971201</v>
      </c>
      <c r="AG24" s="102">
        <v>156.424480356065</v>
      </c>
      <c r="AH24" s="102">
        <v>178.05572151169201</v>
      </c>
      <c r="AI24" s="102">
        <v>218.368500265021</v>
      </c>
      <c r="AJ24" s="102">
        <v>202.92966526353101</v>
      </c>
      <c r="AK24" s="102">
        <v>205.23071343012199</v>
      </c>
      <c r="AL24" s="102">
        <v>203.91082846710199</v>
      </c>
      <c r="AM24" s="102">
        <v>185.10343156235101</v>
      </c>
      <c r="AN24" s="103">
        <v>245.753085042355</v>
      </c>
    </row>
    <row r="25" spans="1:40" x14ac:dyDescent="0.25">
      <c r="A25" s="20"/>
      <c r="B25" s="51" t="s">
        <v>42</v>
      </c>
      <c r="C25" s="49" t="s">
        <v>43</v>
      </c>
      <c r="D25" s="100">
        <v>1589.7059290570401</v>
      </c>
      <c r="E25" s="100">
        <v>1767.69978406929</v>
      </c>
      <c r="F25" s="100">
        <v>2057.81389562912</v>
      </c>
      <c r="G25" s="100">
        <v>2258.2296347106198</v>
      </c>
      <c r="H25" s="100">
        <v>2119.6551478210799</v>
      </c>
      <c r="I25" s="100">
        <v>2192.4499379449398</v>
      </c>
      <c r="J25" s="100">
        <v>2243.3670453677601</v>
      </c>
      <c r="K25" s="100">
        <v>2258.6390200314399</v>
      </c>
      <c r="L25" s="100">
        <v>2592.7766999302498</v>
      </c>
      <c r="M25" s="100">
        <v>2685.4010361631199</v>
      </c>
      <c r="N25" s="100">
        <v>2905.3004926844201</v>
      </c>
      <c r="O25" s="100">
        <v>2881.93037354948</v>
      </c>
      <c r="P25" s="100">
        <v>3451.3426380088399</v>
      </c>
      <c r="Q25" s="100">
        <v>3450.9304386470499</v>
      </c>
      <c r="R25" s="100">
        <v>3217.4951653714802</v>
      </c>
      <c r="S25" s="100">
        <v>3411.0254731422401</v>
      </c>
      <c r="T25" s="100">
        <v>3370.9623658330402</v>
      </c>
      <c r="U25" s="100">
        <v>3540.3371146517202</v>
      </c>
      <c r="V25" s="100">
        <v>3502.0984017788001</v>
      </c>
      <c r="W25" s="100">
        <v>3576.6107503359699</v>
      </c>
      <c r="X25" s="100">
        <v>3433.3280466856299</v>
      </c>
      <c r="Y25" s="100">
        <v>3463.1451856008698</v>
      </c>
      <c r="Z25" s="100">
        <v>3643.79766142474</v>
      </c>
      <c r="AA25" s="100">
        <v>3633.94432467466</v>
      </c>
      <c r="AB25" s="100">
        <v>3538.3414817366802</v>
      </c>
      <c r="AC25" s="100">
        <v>3743.3133358631499</v>
      </c>
      <c r="AD25" s="100">
        <v>3818.8456054814301</v>
      </c>
      <c r="AE25" s="100">
        <v>3727.73797094152</v>
      </c>
      <c r="AF25" s="100">
        <v>4153.39723682777</v>
      </c>
      <c r="AG25" s="100">
        <v>3980.4526185762902</v>
      </c>
      <c r="AH25" s="100">
        <v>4028.0183013737001</v>
      </c>
      <c r="AI25" s="100">
        <v>4235.5926275214397</v>
      </c>
      <c r="AJ25" s="100">
        <v>3538.7489668467801</v>
      </c>
      <c r="AK25" s="100">
        <v>4544.71132832072</v>
      </c>
      <c r="AL25" s="100">
        <v>4891.9809648277997</v>
      </c>
      <c r="AM25" s="100">
        <v>5550.5388733843101</v>
      </c>
      <c r="AN25" s="101">
        <v>5805.7208221638602</v>
      </c>
    </row>
    <row r="26" spans="1:40" x14ac:dyDescent="0.25">
      <c r="A26" s="21"/>
      <c r="B26" s="52" t="s">
        <v>44</v>
      </c>
      <c r="C26" s="48" t="s">
        <v>45</v>
      </c>
      <c r="D26" s="102">
        <v>956.94104587046002</v>
      </c>
      <c r="E26" s="102">
        <v>935.85546932869499</v>
      </c>
      <c r="F26" s="102">
        <v>949.94085936903696</v>
      </c>
      <c r="G26" s="102">
        <v>935.48655675576595</v>
      </c>
      <c r="H26" s="102">
        <v>885.86664924095101</v>
      </c>
      <c r="I26" s="102">
        <v>863.99752242714305</v>
      </c>
      <c r="J26" s="102">
        <v>880.23094687683999</v>
      </c>
      <c r="K26" s="102">
        <v>865.37661121528095</v>
      </c>
      <c r="L26" s="102">
        <v>887.57440019623004</v>
      </c>
      <c r="M26" s="102">
        <v>885.63301200509102</v>
      </c>
      <c r="N26" s="102">
        <v>877.93340549571599</v>
      </c>
      <c r="O26" s="102">
        <v>896.44352727866999</v>
      </c>
      <c r="P26" s="102">
        <v>906.77353333289</v>
      </c>
      <c r="Q26" s="102">
        <v>910.69100976175002</v>
      </c>
      <c r="R26" s="102">
        <v>901.58653300282401</v>
      </c>
      <c r="S26" s="102">
        <v>909.986127540295</v>
      </c>
      <c r="T26" s="102">
        <v>912.65649519307203</v>
      </c>
      <c r="U26" s="102">
        <v>939.13659450328703</v>
      </c>
      <c r="V26" s="102">
        <v>933.28654338933802</v>
      </c>
      <c r="W26" s="102">
        <v>927.29843240621005</v>
      </c>
      <c r="X26" s="102">
        <v>933.47185195864199</v>
      </c>
      <c r="Y26" s="102">
        <v>969.15723436088103</v>
      </c>
      <c r="Z26" s="102">
        <v>956.33675535037696</v>
      </c>
      <c r="AA26" s="102">
        <v>918.82999616784696</v>
      </c>
      <c r="AB26" s="102">
        <v>1128.3415099956601</v>
      </c>
      <c r="AC26" s="102">
        <v>837.33427317248095</v>
      </c>
      <c r="AD26" s="102">
        <v>917.52588518922198</v>
      </c>
      <c r="AE26" s="102">
        <v>962.04027558677501</v>
      </c>
      <c r="AF26" s="102">
        <v>939.96328359432505</v>
      </c>
      <c r="AG26" s="102">
        <v>939.42537740659202</v>
      </c>
      <c r="AH26" s="102">
        <v>1010.26615533629</v>
      </c>
      <c r="AI26" s="102">
        <v>1024.3954121050299</v>
      </c>
      <c r="AJ26" s="102">
        <v>926.74369223802103</v>
      </c>
      <c r="AK26" s="102">
        <v>1026.58455471397</v>
      </c>
      <c r="AL26" s="102">
        <v>1033.5171285302699</v>
      </c>
      <c r="AM26" s="102">
        <v>997.34011195002302</v>
      </c>
      <c r="AN26" s="103">
        <v>1476.90426690046</v>
      </c>
    </row>
    <row r="27" spans="1:40" ht="30" x14ac:dyDescent="0.25">
      <c r="A27" s="20"/>
      <c r="B27" s="51" t="s">
        <v>46</v>
      </c>
      <c r="C27" s="49" t="s">
        <v>47</v>
      </c>
      <c r="D27" s="108">
        <v>150.00869796052299</v>
      </c>
      <c r="E27" s="108">
        <v>150.23080805532101</v>
      </c>
      <c r="F27" s="108">
        <v>155.000505736863</v>
      </c>
      <c r="G27" s="108">
        <v>152.789015494187</v>
      </c>
      <c r="H27" s="108">
        <v>155.33050551850599</v>
      </c>
      <c r="I27" s="108">
        <v>155.301504456261</v>
      </c>
      <c r="J27" s="108">
        <v>160.546539202638</v>
      </c>
      <c r="K27" s="108">
        <v>158.31746423021701</v>
      </c>
      <c r="L27" s="108">
        <v>147.46613017520599</v>
      </c>
      <c r="M27" s="108">
        <v>150.09245782521</v>
      </c>
      <c r="N27" s="108">
        <v>151.69484802058599</v>
      </c>
      <c r="O27" s="108">
        <v>156.626610087036</v>
      </c>
      <c r="P27" s="108">
        <v>193.46609470298901</v>
      </c>
      <c r="Q27" s="108">
        <v>203.746672859532</v>
      </c>
      <c r="R27" s="108">
        <v>206.623849980698</v>
      </c>
      <c r="S27" s="108">
        <v>209.68004586817401</v>
      </c>
      <c r="T27" s="108">
        <v>203.05920735181601</v>
      </c>
      <c r="U27" s="108">
        <v>220.129114326993</v>
      </c>
      <c r="V27" s="108">
        <v>220.114928353181</v>
      </c>
      <c r="W27" s="108">
        <v>219.87943708979699</v>
      </c>
      <c r="X27" s="108">
        <v>278.95318531441899</v>
      </c>
      <c r="Y27" s="108">
        <v>303.44636103879998</v>
      </c>
      <c r="Z27" s="108">
        <v>296.91439106418801</v>
      </c>
      <c r="AA27" s="108">
        <v>288.36049353558798</v>
      </c>
      <c r="AB27" s="108">
        <v>243.56438929068301</v>
      </c>
      <c r="AC27" s="108">
        <v>198.23587864357199</v>
      </c>
      <c r="AD27" s="108">
        <v>211.671366974504</v>
      </c>
      <c r="AE27" s="108">
        <v>223.390619207562</v>
      </c>
      <c r="AF27" s="108">
        <v>161.63421043490499</v>
      </c>
      <c r="AG27" s="108">
        <v>170.12984281800999</v>
      </c>
      <c r="AH27" s="108">
        <v>175.77024038132501</v>
      </c>
      <c r="AI27" s="108">
        <v>180.930594822828</v>
      </c>
      <c r="AJ27" s="108">
        <v>180.10532612306</v>
      </c>
      <c r="AK27" s="108">
        <v>198.669391646299</v>
      </c>
      <c r="AL27" s="108">
        <v>191.80029911677801</v>
      </c>
      <c r="AM27" s="108">
        <v>181.81749581680401</v>
      </c>
      <c r="AN27" s="109">
        <v>250.36817333214699</v>
      </c>
    </row>
    <row r="28" spans="1:40" ht="30" x14ac:dyDescent="0.25">
      <c r="A28" s="21"/>
      <c r="B28" s="52" t="s">
        <v>48</v>
      </c>
      <c r="C28" s="48" t="s">
        <v>49</v>
      </c>
      <c r="D28" s="110">
        <v>972.23549039837701</v>
      </c>
      <c r="E28" s="110">
        <v>1942.12153368951</v>
      </c>
      <c r="F28" s="110">
        <v>1392.81393489212</v>
      </c>
      <c r="G28" s="110">
        <v>1412.1207124696</v>
      </c>
      <c r="H28" s="110">
        <v>1625.1654883441699</v>
      </c>
      <c r="I28" s="110">
        <v>1434.8076966277199</v>
      </c>
      <c r="J28" s="110">
        <v>1868.4516850934201</v>
      </c>
      <c r="K28" s="110">
        <v>1424.8936295086901</v>
      </c>
      <c r="L28" s="110">
        <v>1530.6298636072199</v>
      </c>
      <c r="M28" s="110">
        <v>1715.2364243076299</v>
      </c>
      <c r="N28" s="110">
        <v>1733.6760094175499</v>
      </c>
      <c r="O28" s="110">
        <v>1835.3591372209701</v>
      </c>
      <c r="P28" s="110">
        <v>1700.46858065832</v>
      </c>
      <c r="Q28" s="110">
        <v>1779.3264875345301</v>
      </c>
      <c r="R28" s="110">
        <v>1408.7761107261699</v>
      </c>
      <c r="S28" s="110">
        <v>2012.9760623679299</v>
      </c>
      <c r="T28" s="110">
        <v>1831.18843451063</v>
      </c>
      <c r="U28" s="110">
        <v>1533.8209583430701</v>
      </c>
      <c r="V28" s="110">
        <v>1583.50400540952</v>
      </c>
      <c r="W28" s="110">
        <v>1558.2158340470801</v>
      </c>
      <c r="X28" s="110">
        <v>1817.7812602971501</v>
      </c>
      <c r="Y28" s="110">
        <v>1599.5598418239999</v>
      </c>
      <c r="Z28" s="110">
        <v>1599.6131369079701</v>
      </c>
      <c r="AA28" s="110">
        <v>1571.6311742965399</v>
      </c>
      <c r="AB28" s="110">
        <v>1046.0374517621799</v>
      </c>
      <c r="AC28" s="110">
        <v>1320.5180191100901</v>
      </c>
      <c r="AD28" s="110">
        <v>1489.00206370007</v>
      </c>
      <c r="AE28" s="110">
        <v>1227.83102836687</v>
      </c>
      <c r="AF28" s="110">
        <v>1306.4772642230901</v>
      </c>
      <c r="AG28" s="110">
        <v>1396.9324567675301</v>
      </c>
      <c r="AH28" s="110">
        <v>1554.4210629622701</v>
      </c>
      <c r="AI28" s="110">
        <v>1499.61937004436</v>
      </c>
      <c r="AJ28" s="110">
        <v>1769.95698298974</v>
      </c>
      <c r="AK28" s="110">
        <v>1541.90518855797</v>
      </c>
      <c r="AL28" s="110">
        <v>1321.08546167894</v>
      </c>
      <c r="AM28" s="110">
        <v>1590.21375251018</v>
      </c>
      <c r="AN28" s="111">
        <v>832.09060764538401</v>
      </c>
    </row>
    <row r="29" spans="1:40" ht="60" x14ac:dyDescent="0.25">
      <c r="A29" s="20"/>
      <c r="B29" s="51" t="s">
        <v>50</v>
      </c>
      <c r="C29" s="49" t="s">
        <v>51</v>
      </c>
      <c r="D29" s="108">
        <v>207.27239626998099</v>
      </c>
      <c r="E29" s="108">
        <v>148.62645873898899</v>
      </c>
      <c r="F29" s="108">
        <v>182.01808135293999</v>
      </c>
      <c r="G29" s="108">
        <v>194.549268534616</v>
      </c>
      <c r="H29" s="108">
        <v>230.343322647847</v>
      </c>
      <c r="I29" s="108">
        <v>262.53167393446603</v>
      </c>
      <c r="J29" s="108">
        <v>142.35552991307199</v>
      </c>
      <c r="K29" s="108">
        <v>155.23076984986801</v>
      </c>
      <c r="L29" s="108">
        <v>180.844561464902</v>
      </c>
      <c r="M29" s="108">
        <v>205.40416922542499</v>
      </c>
      <c r="N29" s="108">
        <v>195.83769123250701</v>
      </c>
      <c r="O29" s="108">
        <v>191.26514696710601</v>
      </c>
      <c r="P29" s="108">
        <v>134.155606455786</v>
      </c>
      <c r="Q29" s="108">
        <v>157.042493920374</v>
      </c>
      <c r="R29" s="108">
        <v>163.671900426359</v>
      </c>
      <c r="S29" s="108">
        <v>173.19594853279901</v>
      </c>
      <c r="T29" s="108">
        <v>179.38858454417999</v>
      </c>
      <c r="U29" s="108">
        <v>149.30506611490799</v>
      </c>
      <c r="V29" s="108">
        <v>181.91113676877299</v>
      </c>
      <c r="W29" s="108">
        <v>165.26604435118099</v>
      </c>
      <c r="X29" s="108">
        <v>187.816055066985</v>
      </c>
      <c r="Y29" s="108">
        <v>241.34064638631699</v>
      </c>
      <c r="Z29" s="108">
        <v>198.68805775030501</v>
      </c>
      <c r="AA29" s="108">
        <v>173.009058271355</v>
      </c>
      <c r="AB29" s="108">
        <v>140.35507490685299</v>
      </c>
      <c r="AC29" s="108">
        <v>75.651716450132199</v>
      </c>
      <c r="AD29" s="108">
        <v>108.18397730874</v>
      </c>
      <c r="AE29" s="108">
        <v>113.747233389654</v>
      </c>
      <c r="AF29" s="108">
        <v>132.063315190228</v>
      </c>
      <c r="AG29" s="108">
        <v>152.378066922659</v>
      </c>
      <c r="AH29" s="108">
        <v>153.28794200788701</v>
      </c>
      <c r="AI29" s="108">
        <v>178.63703610987901</v>
      </c>
      <c r="AJ29" s="108">
        <v>164.16535386398101</v>
      </c>
      <c r="AK29" s="108">
        <v>161.72385911483599</v>
      </c>
      <c r="AL29" s="108">
        <v>209.23154331491301</v>
      </c>
      <c r="AM29" s="108">
        <v>208.152057409104</v>
      </c>
      <c r="AN29" s="109">
        <v>195.43292053905401</v>
      </c>
    </row>
    <row r="30" spans="1:40" x14ac:dyDescent="0.25">
      <c r="A30" s="21"/>
      <c r="B30" s="47"/>
      <c r="C30" s="53" t="s">
        <v>19</v>
      </c>
      <c r="D30" s="112">
        <f>SUM(D18:D29)</f>
        <v>8421.6184644353925</v>
      </c>
      <c r="E30" s="112">
        <f t="shared" ref="E30:AN30" si="0">SUM(E18:E29)</f>
        <v>9606.0804868946434</v>
      </c>
      <c r="F30" s="112">
        <f t="shared" si="0"/>
        <v>9369.087810314375</v>
      </c>
      <c r="G30" s="112">
        <f t="shared" si="0"/>
        <v>9836.7774038117677</v>
      </c>
      <c r="H30" s="112">
        <f t="shared" si="0"/>
        <v>9808.9817691918361</v>
      </c>
      <c r="I30" s="112">
        <f t="shared" si="0"/>
        <v>9731.6806196802572</v>
      </c>
      <c r="J30" s="112">
        <f t="shared" si="0"/>
        <v>10036.024938816239</v>
      </c>
      <c r="K30" s="112">
        <f t="shared" si="0"/>
        <v>9695.5466859604512</v>
      </c>
      <c r="L30" s="112">
        <f t="shared" si="0"/>
        <v>10468.517267696208</v>
      </c>
      <c r="M30" s="112">
        <f t="shared" si="0"/>
        <v>10692.342432160507</v>
      </c>
      <c r="N30" s="112">
        <f t="shared" si="0"/>
        <v>11193.531989692323</v>
      </c>
      <c r="O30" s="112">
        <f t="shared" si="0"/>
        <v>11291.989560153035</v>
      </c>
      <c r="P30" s="112">
        <f t="shared" si="0"/>
        <v>11865.685894353117</v>
      </c>
      <c r="Q30" s="112">
        <f t="shared" si="0"/>
        <v>11897.595154398354</v>
      </c>
      <c r="R30" s="112">
        <f t="shared" si="0"/>
        <v>11302.152050089289</v>
      </c>
      <c r="S30" s="112">
        <f t="shared" si="0"/>
        <v>12340.21948104723</v>
      </c>
      <c r="T30" s="112">
        <f t="shared" si="0"/>
        <v>11855.801986292054</v>
      </c>
      <c r="U30" s="112">
        <f t="shared" si="0"/>
        <v>12263.685287832221</v>
      </c>
      <c r="V30" s="112">
        <f t="shared" si="0"/>
        <v>12146.760490937517</v>
      </c>
      <c r="W30" s="112">
        <f t="shared" si="0"/>
        <v>11717.143807670926</v>
      </c>
      <c r="X30" s="112">
        <f t="shared" si="0"/>
        <v>11734.047883493451</v>
      </c>
      <c r="Y30" s="112">
        <f t="shared" si="0"/>
        <v>12000.896835185245</v>
      </c>
      <c r="Z30" s="112">
        <f t="shared" si="0"/>
        <v>12319.695776405812</v>
      </c>
      <c r="AA30" s="112">
        <f t="shared" si="0"/>
        <v>11587.20264196419</v>
      </c>
      <c r="AB30" s="112">
        <f t="shared" si="0"/>
        <v>11369.864568338517</v>
      </c>
      <c r="AC30" s="112">
        <f t="shared" si="0"/>
        <v>9994.3522077335183</v>
      </c>
      <c r="AD30" s="112">
        <f t="shared" si="0"/>
        <v>10940.951289508939</v>
      </c>
      <c r="AE30" s="112">
        <f t="shared" si="0"/>
        <v>10966.020263702274</v>
      </c>
      <c r="AF30" s="112">
        <f t="shared" si="0"/>
        <v>11467.564696097981</v>
      </c>
      <c r="AG30" s="112">
        <f t="shared" si="0"/>
        <v>11665.229058127676</v>
      </c>
      <c r="AH30" s="112">
        <f t="shared" si="0"/>
        <v>12595.341763822978</v>
      </c>
      <c r="AI30" s="112">
        <f t="shared" si="0"/>
        <v>12877.057783156404</v>
      </c>
      <c r="AJ30" s="112">
        <f t="shared" si="0"/>
        <v>12013.869086187431</v>
      </c>
      <c r="AK30" s="112">
        <f t="shared" si="0"/>
        <v>13761.47643055896</v>
      </c>
      <c r="AL30" s="112">
        <f t="shared" si="0"/>
        <v>13519.856490245546</v>
      </c>
      <c r="AM30" s="112">
        <f t="shared" si="0"/>
        <v>14308.269675735708</v>
      </c>
      <c r="AN30" s="113">
        <f t="shared" si="0"/>
        <v>15591.227326583414</v>
      </c>
    </row>
    <row r="31" spans="1:40" x14ac:dyDescent="0.25">
      <c r="A31" s="20"/>
      <c r="B31" s="45"/>
      <c r="C31" s="49" t="s">
        <v>20</v>
      </c>
      <c r="D31" s="100">
        <v>819.94561693435867</v>
      </c>
      <c r="E31" s="100">
        <v>935.26720836503625</v>
      </c>
      <c r="F31" s="100">
        <v>912.19312738782821</v>
      </c>
      <c r="G31" s="100">
        <v>957.72832158992139</v>
      </c>
      <c r="H31" s="100">
        <v>955.02208301205576</v>
      </c>
      <c r="I31" s="100">
        <v>947.49588849330928</v>
      </c>
      <c r="J31" s="100">
        <v>977.12746009302691</v>
      </c>
      <c r="K31" s="100">
        <v>943.97781643848145</v>
      </c>
      <c r="L31" s="100">
        <v>1019.2357782174382</v>
      </c>
      <c r="M31" s="100">
        <v>1041.0278438800112</v>
      </c>
      <c r="N31" s="100">
        <v>1089.8246615804242</v>
      </c>
      <c r="O31" s="100">
        <v>1099.4106875556197</v>
      </c>
      <c r="P31" s="100">
        <v>1155.2669100460084</v>
      </c>
      <c r="Q31" s="100">
        <v>1158.3736594225327</v>
      </c>
      <c r="R31" s="100">
        <v>1100.4001279007932</v>
      </c>
      <c r="S31" s="100">
        <v>1201.4684491137202</v>
      </c>
      <c r="T31" s="100">
        <v>1154.3045929893669</v>
      </c>
      <c r="U31" s="100">
        <v>1194.0169269939206</v>
      </c>
      <c r="V31" s="100">
        <v>1182.6328949186584</v>
      </c>
      <c r="W31" s="100">
        <v>1140.8045554024563</v>
      </c>
      <c r="X31" s="100">
        <v>1142.4503700326895</v>
      </c>
      <c r="Y31" s="100">
        <v>1168.4313176673058</v>
      </c>
      <c r="Z31" s="100">
        <v>1199.4702201824227</v>
      </c>
      <c r="AA31" s="100">
        <v>1128.1532236269175</v>
      </c>
      <c r="AB31" s="100">
        <v>1106.992754102575</v>
      </c>
      <c r="AC31" s="100">
        <v>973.07011964935054</v>
      </c>
      <c r="AD31" s="100">
        <v>1065.2328994491693</v>
      </c>
      <c r="AE31" s="100">
        <v>1067.673664914581</v>
      </c>
      <c r="AF31" s="100">
        <v>1116.505033941492</v>
      </c>
      <c r="AG31" s="100">
        <v>1135.7500315574268</v>
      </c>
      <c r="AH31" s="100">
        <v>1226.3076648093329</v>
      </c>
      <c r="AI31" s="100">
        <v>1253.7360998836737</v>
      </c>
      <c r="AJ31" s="100">
        <v>1169.6943219693808</v>
      </c>
      <c r="AK31" s="100">
        <v>1339.8448682320814</v>
      </c>
      <c r="AL31" s="100">
        <v>1316.3202676032868</v>
      </c>
      <c r="AM31" s="100">
        <v>1393.0817521689796</v>
      </c>
      <c r="AN31" s="101">
        <v>1517.9930749708144</v>
      </c>
    </row>
    <row r="32" spans="1:40" x14ac:dyDescent="0.25">
      <c r="A32" s="21"/>
      <c r="B32" s="47"/>
      <c r="C32" s="48" t="s">
        <v>21</v>
      </c>
      <c r="D32" s="102">
        <v>4.7497928139415624</v>
      </c>
      <c r="E32" s="102">
        <v>5.4178293946085789</v>
      </c>
      <c r="F32" s="102">
        <v>5.2841655250173076</v>
      </c>
      <c r="G32" s="102">
        <v>5.5479424557498387</v>
      </c>
      <c r="H32" s="102">
        <v>5.5322657178241954</v>
      </c>
      <c r="I32" s="102">
        <v>5.4886678694996665</v>
      </c>
      <c r="J32" s="102">
        <v>5.6603180654923602</v>
      </c>
      <c r="K32" s="102">
        <v>5.4682883308816939</v>
      </c>
      <c r="L32" s="102">
        <v>5.9042437389806608</v>
      </c>
      <c r="M32" s="102">
        <v>6.0304811317385267</v>
      </c>
      <c r="N32" s="102">
        <v>6.3131520421864709</v>
      </c>
      <c r="O32" s="102">
        <v>6.3686821119263115</v>
      </c>
      <c r="P32" s="102">
        <v>6.6922468444151582</v>
      </c>
      <c r="Q32" s="102">
        <v>6.7102436670806718</v>
      </c>
      <c r="R32" s="102">
        <v>6.3744137562503589</v>
      </c>
      <c r="S32" s="102">
        <v>6.9598837873106385</v>
      </c>
      <c r="T32" s="102">
        <v>6.6866723202687179</v>
      </c>
      <c r="U32" s="102">
        <v>6.9167185023373712</v>
      </c>
      <c r="V32" s="102">
        <v>6.8507729168887588</v>
      </c>
      <c r="W32" s="102">
        <v>6.6084691075263997</v>
      </c>
      <c r="X32" s="102">
        <v>6.6180030062903077</v>
      </c>
      <c r="Y32" s="102">
        <v>6.7685058150444792</v>
      </c>
      <c r="Z32" s="102">
        <v>6.9483084178928785</v>
      </c>
      <c r="AA32" s="102">
        <v>6.5351822900678025</v>
      </c>
      <c r="AB32" s="102">
        <v>6.4126036165429241</v>
      </c>
      <c r="AC32" s="102">
        <v>5.6368146451617029</v>
      </c>
      <c r="AD32" s="102">
        <v>6.1706965272830425</v>
      </c>
      <c r="AE32" s="102">
        <v>6.184835428728082</v>
      </c>
      <c r="AF32" s="102">
        <v>6.467706488599263</v>
      </c>
      <c r="AG32" s="102">
        <v>6.5791891887840093</v>
      </c>
      <c r="AH32" s="102">
        <v>7.10377275479616</v>
      </c>
      <c r="AI32" s="102">
        <v>7.2626605897002126</v>
      </c>
      <c r="AJ32" s="102">
        <v>6.7758221646097114</v>
      </c>
      <c r="AK32" s="102">
        <v>7.7614727068352538</v>
      </c>
      <c r="AL32" s="102">
        <v>7.6251990604984883</v>
      </c>
      <c r="AM32" s="102">
        <v>8.0698640971149391</v>
      </c>
      <c r="AN32" s="103">
        <v>8.7934522121930474</v>
      </c>
    </row>
    <row r="33" spans="1:40" x14ac:dyDescent="0.25">
      <c r="A33" s="29"/>
      <c r="B33" s="30"/>
      <c r="C33" s="31" t="s">
        <v>0</v>
      </c>
      <c r="D33" s="114">
        <f>D30+D31-D32</f>
        <v>9236.81428855581</v>
      </c>
      <c r="E33" s="114">
        <f t="shared" ref="E33:AN33" si="1">E30+E31-E32</f>
        <v>10535.929865865071</v>
      </c>
      <c r="F33" s="114">
        <f t="shared" si="1"/>
        <v>10275.996772177186</v>
      </c>
      <c r="G33" s="114">
        <f t="shared" si="1"/>
        <v>10788.957782945938</v>
      </c>
      <c r="H33" s="114">
        <f t="shared" si="1"/>
        <v>10758.471586486068</v>
      </c>
      <c r="I33" s="114">
        <f t="shared" si="1"/>
        <v>10673.687840304066</v>
      </c>
      <c r="J33" s="114">
        <f t="shared" si="1"/>
        <v>11007.492080843773</v>
      </c>
      <c r="K33" s="114">
        <f t="shared" si="1"/>
        <v>10634.05621406805</v>
      </c>
      <c r="L33" s="114">
        <f t="shared" si="1"/>
        <v>11481.848802174667</v>
      </c>
      <c r="M33" s="114">
        <f t="shared" si="1"/>
        <v>11727.339794908779</v>
      </c>
      <c r="N33" s="114">
        <f t="shared" si="1"/>
        <v>12277.04349923056</v>
      </c>
      <c r="O33" s="114">
        <f t="shared" si="1"/>
        <v>12385.031565596728</v>
      </c>
      <c r="P33" s="114">
        <f>P30+P31-P32</f>
        <v>13014.26055755471</v>
      </c>
      <c r="Q33" s="114">
        <f>Q30+Q31-Q32</f>
        <v>13049.258570153805</v>
      </c>
      <c r="R33" s="114">
        <f>R30+R31-R32</f>
        <v>12396.177764233833</v>
      </c>
      <c r="S33" s="114">
        <f>S30+S31-S32</f>
        <v>13534.728046373639</v>
      </c>
      <c r="T33" s="114">
        <f t="shared" si="1"/>
        <v>13003.419906961151</v>
      </c>
      <c r="U33" s="114">
        <f t="shared" si="1"/>
        <v>13450.785496323804</v>
      </c>
      <c r="V33" s="114">
        <f t="shared" si="1"/>
        <v>13322.542612939287</v>
      </c>
      <c r="W33" s="114">
        <f t="shared" si="1"/>
        <v>12851.339893965855</v>
      </c>
      <c r="X33" s="114">
        <f t="shared" ref="X33:AE33" si="2">X30+X31-X32</f>
        <v>12869.880250519851</v>
      </c>
      <c r="Y33" s="114">
        <f t="shared" si="2"/>
        <v>13162.559647037508</v>
      </c>
      <c r="Z33" s="114">
        <f t="shared" si="2"/>
        <v>13512.21768817034</v>
      </c>
      <c r="AA33" s="114">
        <f t="shared" si="2"/>
        <v>12708.820683301039</v>
      </c>
      <c r="AB33" s="114">
        <f t="shared" si="2"/>
        <v>12470.444718824549</v>
      </c>
      <c r="AC33" s="114">
        <f t="shared" si="2"/>
        <v>10961.785512737706</v>
      </c>
      <c r="AD33" s="114">
        <f t="shared" si="2"/>
        <v>12000.013492430826</v>
      </c>
      <c r="AE33" s="114">
        <f t="shared" si="2"/>
        <v>12027.509093188126</v>
      </c>
      <c r="AF33" s="114">
        <f t="shared" si="1"/>
        <v>12577.602023550873</v>
      </c>
      <c r="AG33" s="114">
        <f t="shared" si="1"/>
        <v>12794.399900496319</v>
      </c>
      <c r="AH33" s="114">
        <f t="shared" si="1"/>
        <v>13814.545655877515</v>
      </c>
      <c r="AI33" s="114">
        <f t="shared" si="1"/>
        <v>14123.531222450378</v>
      </c>
      <c r="AJ33" s="114">
        <f t="shared" si="1"/>
        <v>13176.787585992202</v>
      </c>
      <c r="AK33" s="114">
        <f t="shared" si="1"/>
        <v>15093.559826084205</v>
      </c>
      <c r="AL33" s="114">
        <f t="shared" si="1"/>
        <v>14828.551558788335</v>
      </c>
      <c r="AM33" s="114">
        <f t="shared" si="1"/>
        <v>15693.281563807572</v>
      </c>
      <c r="AN33" s="115">
        <f t="shared" si="1"/>
        <v>17100.426949342032</v>
      </c>
    </row>
    <row r="34" spans="1:40" ht="15" customHeight="1" x14ac:dyDescent="0.25">
      <c r="A34" s="85" t="s">
        <v>22</v>
      </c>
      <c r="B34" s="86"/>
      <c r="C34" s="86"/>
      <c r="D34" s="8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6"/>
    </row>
    <row r="35" spans="1:40" x14ac:dyDescent="0.25">
      <c r="A35" s="87" t="s">
        <v>23</v>
      </c>
      <c r="B35" s="56"/>
      <c r="C35" s="56"/>
      <c r="D35" s="25"/>
      <c r="AN35" s="19"/>
    </row>
    <row r="36" spans="1:40" ht="15" customHeight="1" x14ac:dyDescent="0.25">
      <c r="A36" s="87" t="s">
        <v>24</v>
      </c>
      <c r="B36" s="56"/>
      <c r="C36" s="25"/>
      <c r="D36" s="25"/>
      <c r="AN36" s="19"/>
    </row>
    <row r="37" spans="1:40" ht="15" customHeight="1" x14ac:dyDescent="0.25">
      <c r="A37" s="89" t="s">
        <v>25</v>
      </c>
      <c r="B37" s="90"/>
      <c r="C37" s="90"/>
      <c r="D37" s="9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2"/>
    </row>
    <row r="41" spans="1:40" x14ac:dyDescent="0.25">
      <c r="A41" s="82" t="s">
        <v>26</v>
      </c>
      <c r="B41" s="82"/>
    </row>
  </sheetData>
  <mergeCells count="23">
    <mergeCell ref="A41:B41"/>
    <mergeCell ref="AJ15:AM16"/>
    <mergeCell ref="AN15:AN16"/>
    <mergeCell ref="A34:D34"/>
    <mergeCell ref="A35:C35"/>
    <mergeCell ref="A36:B36"/>
    <mergeCell ref="A37:D37"/>
    <mergeCell ref="L15:O16"/>
    <mergeCell ref="P15:S16"/>
    <mergeCell ref="T15:W16"/>
    <mergeCell ref="X15:AA16"/>
    <mergeCell ref="AB15:AE16"/>
    <mergeCell ref="AF15:AI16"/>
    <mergeCell ref="A15:A17"/>
    <mergeCell ref="B15:B17"/>
    <mergeCell ref="C15:C17"/>
    <mergeCell ref="D15:G16"/>
    <mergeCell ref="H15:K16"/>
    <mergeCell ref="A7:I8"/>
    <mergeCell ref="A9:D9"/>
    <mergeCell ref="A10:D10"/>
    <mergeCell ref="A11:D11"/>
    <mergeCell ref="A12:B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084dea-be83-4f45-9168-444bf5d662c4" xsi:nil="true"/>
    <lcf76f155ced4ddcb4097134ff3c332f xmlns="f3d72640-0247-4e13-8a69-98fea36899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1020CCAD4A241855883604B41F1D5" ma:contentTypeVersion="12" ma:contentTypeDescription="Crear nuevo documento." ma:contentTypeScope="" ma:versionID="e668dd6f703dcc7108cf64c2b2ceab9d">
  <xsd:schema xmlns:xsd="http://www.w3.org/2001/XMLSchema" xmlns:xs="http://www.w3.org/2001/XMLSchema" xmlns:p="http://schemas.microsoft.com/office/2006/metadata/properties" xmlns:ns2="f3d72640-0247-4e13-8a69-98fea36899f2" xmlns:ns3="38084dea-be83-4f45-9168-444bf5d662c4" targetNamespace="http://schemas.microsoft.com/office/2006/metadata/properties" ma:root="true" ma:fieldsID="421ebf9c47ca7a499d0558a65c7793e2" ns2:_="" ns3:_="">
    <xsd:import namespace="f3d72640-0247-4e13-8a69-98fea36899f2"/>
    <xsd:import namespace="38084dea-be83-4f45-9168-444bf5d66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2640-0247-4e13-8a69-98fea3689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8a37e28e-12b5-4fa1-a817-aeba67de8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84dea-be83-4f45-9168-444bf5d662c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25e684b-a020-4b44-9762-97ec11093af4}" ma:internalName="TaxCatchAll" ma:showField="CatchAllData" ma:web="38084dea-be83-4f45-9168-444bf5d66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1C9BF-2DE3-483D-BDC9-352DB56F0D0B}">
  <ds:schemaRefs>
    <ds:schemaRef ds:uri="http://schemas.microsoft.com/office/2006/metadata/properties"/>
    <ds:schemaRef ds:uri="http://schemas.microsoft.com/office/infopath/2007/PartnerControls"/>
    <ds:schemaRef ds:uri="38084dea-be83-4f45-9168-444bf5d662c4"/>
    <ds:schemaRef ds:uri="f3d72640-0247-4e13-8a69-98fea36899f2"/>
  </ds:schemaRefs>
</ds:datastoreItem>
</file>

<file path=customXml/itemProps2.xml><?xml version="1.0" encoding="utf-8"?>
<ds:datastoreItem xmlns:ds="http://schemas.openxmlformats.org/officeDocument/2006/customXml" ds:itemID="{814FF469-7475-49CE-8696-819AAEC980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9C7DF-5193-4C04-A8B5-1E9B7D066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2640-0247-4e13-8a69-98fea36899f2"/>
    <ds:schemaRef ds:uri="38084dea-be83-4f45-9168-444bf5d66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Quijano</dc:creator>
  <cp:lastModifiedBy>Estefania Serrano Izquierdo</cp:lastModifiedBy>
  <dcterms:created xsi:type="dcterms:W3CDTF">2015-06-05T18:19:34Z</dcterms:created>
  <dcterms:modified xsi:type="dcterms:W3CDTF">2023-12-01T14:38:56Z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0x010100A361020CCAD4A241855883604B41F1D5</vt:lpwstr>
  </property>
</Properties>
</file>